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ysi\Documents\ENG - SAL\2024\02.001.2024\"/>
    </mc:Choice>
  </mc:AlternateContent>
  <xr:revisionPtr revIDLastSave="0" documentId="13_ncr:1_{A63666D6-7DC4-40C3-9B92-30B85AFEE0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mposições de Custo" sheetId="5" r:id="rId1"/>
  </sheets>
  <definedNames>
    <definedName name="_xlnm.Print_Area" localSheetId="0">'Composições de Custo'!$A$1:$H$64</definedName>
    <definedName name="Banco_Dados">#REF!</definedName>
    <definedName name="_xlnm.Database" localSheetId="0">#REF!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5" l="1"/>
  <c r="H58" i="5" s="1"/>
  <c r="G50" i="5"/>
  <c r="H50" i="5" s="1"/>
  <c r="G32" i="5"/>
  <c r="G41" i="5"/>
  <c r="H41" i="5" s="1"/>
  <c r="G36" i="5"/>
  <c r="H36" i="5" s="1"/>
  <c r="G20" i="5"/>
  <c r="H20" i="5" s="1"/>
  <c r="G5" i="5"/>
  <c r="G14" i="5"/>
  <c r="G26" i="5"/>
  <c r="H26" i="5" s="1"/>
  <c r="H32" i="5" l="1"/>
  <c r="H5" i="5"/>
  <c r="H14" i="5"/>
</calcChain>
</file>

<file path=xl/sharedStrings.xml><?xml version="1.0" encoding="utf-8"?>
<sst xmlns="http://schemas.openxmlformats.org/spreadsheetml/2006/main" count="318" uniqueCount="96">
  <si>
    <t>Obra</t>
  </si>
  <si>
    <t>Código</t>
  </si>
  <si>
    <t>Banco</t>
  </si>
  <si>
    <t>Descrição</t>
  </si>
  <si>
    <t>Und</t>
  </si>
  <si>
    <t>Valor Unit</t>
  </si>
  <si>
    <t>Total</t>
  </si>
  <si>
    <t>SINAPI</t>
  </si>
  <si>
    <t>m²</t>
  </si>
  <si>
    <t>H</t>
  </si>
  <si>
    <t>m</t>
  </si>
  <si>
    <t>M</t>
  </si>
  <si>
    <t>m³</t>
  </si>
  <si>
    <t>UN</t>
  </si>
  <si>
    <t>Coeficiente</t>
  </si>
  <si>
    <t>KG</t>
  </si>
  <si>
    <t>Composições de Custo</t>
  </si>
  <si>
    <t>RECUPERAÇÃO DE ESTRADAS VICINAIS</t>
  </si>
  <si>
    <t xml:space="preserve">FORNECIMENTO E INSTALAÇÃO DE PLACA DE OBRA COM CHAPA GALVANIZADA E ESTRUTURA DE MADEIRA. AF_03/2022_PS </t>
  </si>
  <si>
    <t>1.1.1.</t>
  </si>
  <si>
    <t>INSUMO</t>
  </si>
  <si>
    <t>4509</t>
  </si>
  <si>
    <t>4813</t>
  </si>
  <si>
    <t>5065</t>
  </si>
  <si>
    <t>5069</t>
  </si>
  <si>
    <t>COMPOSICAO</t>
  </si>
  <si>
    <t>88262</t>
  </si>
  <si>
    <t>88316</t>
  </si>
  <si>
    <t>102234</t>
  </si>
  <si>
    <t>SARRAFO *2,5 X 10* CM EM PINUS, MISTA OU EQUIVALENTE DA REGIAO - BRUTA</t>
  </si>
  <si>
    <t>PLACA DE OBRA (PARA CONSTRUCAO CIVIL) EM CHAPA GALVANIZADA *N. 22*, ADESIVADA, DE *2,4 X 1,2* M (SEM POSTES PARA FIXACAO)</t>
  </si>
  <si>
    <t>PREGO DE ACO POLIDO COM CABECA 10 X 10 (7/8 X 17)</t>
  </si>
  <si>
    <t>PREGO DE ACO POLIDO COM CABECA 17 X 27 (2 1/2 X 11)</t>
  </si>
  <si>
    <t>CARPINTEIRO DE FORMAS COM ENCARGOS COMPLEMENTARES</t>
  </si>
  <si>
    <t>SERVENTE COM ENCARGOS COMPLEMENTARES</t>
  </si>
  <si>
    <t>PINTURA IMUNIZANTE PARA MADEIRA, 2 DEMÃOS. AF_01/2021</t>
  </si>
  <si>
    <t>1.3.1.</t>
  </si>
  <si>
    <t>1.3.2.</t>
  </si>
  <si>
    <t>LIMPEZA MECANIZADA DE CAMADA VEGETAL, VEGETAÇÃO E PEQUENAS ÁRVORES (DIÂMETRO DE TRONCO MENOR QUE 0,20 M), COM TRATOR DE ESTEIRAS.AF_05/2018</t>
  </si>
  <si>
    <t>88441</t>
  </si>
  <si>
    <t>89031</t>
  </si>
  <si>
    <t>89032</t>
  </si>
  <si>
    <t>JARDINEIRO COM ENCARGOS COMPLEMENTARES</t>
  </si>
  <si>
    <t>TRATOR DE ESTEIRAS, POTÊNCIA 100 HP, PESO OPERACIONAL 9,4 T, COM LÂMINA 2,19 M3 - CHI DIURNO. AF_06/2014</t>
  </si>
  <si>
    <t>CHI</t>
  </si>
  <si>
    <t>TRATOR DE ESTEIRAS, POTÊNCIA 100 HP, PESO OPERACIONAL 9,4 T, COM LÂMINA 2,19 M3 - CHP DIURNO. AF_06/2014</t>
  </si>
  <si>
    <t>CHP</t>
  </si>
  <si>
    <t>LIMPEZA DA ÁREA DA JAZIDA</t>
  </si>
  <si>
    <t>1.3.3.</t>
  </si>
  <si>
    <t>ESCAVAÇÃO HORIZONTAL, INCLUINDO CARGA E DESCARGA EM SOLO DE 1A CATEGORIA COM TRATOR DE ESTEIRAS (100HP/LÂMINA: 2,19M3). AF_07/2020</t>
  </si>
  <si>
    <t>100974</t>
  </si>
  <si>
    <t>CARGA, MANOBRA E DESCARGA DE SOLOS E MATERIAIS GRANULARES EM CAMINHÃO BASCULANTE 10 M³ - CARGA COM PÁ CARREGADEIRA (CAÇAMBA DE 1,7 A 2,8 M³ / 128 HP) E DESCARGA LIVRE (UNIDADE: M3). AF_07/2020</t>
  </si>
  <si>
    <t>1.3.4.</t>
  </si>
  <si>
    <t>1.3.5.</t>
  </si>
  <si>
    <t>1.3.6.</t>
  </si>
  <si>
    <t>TXKM</t>
  </si>
  <si>
    <t>TRANSPORTE COM CAMINHÃO BASCULANTE DE 10 M³, EM VIA URBANA EM REVESTIMENTO PRIMÁRIO (UNIDADE: TXKM). AF_07/2020</t>
  </si>
  <si>
    <t>91386</t>
  </si>
  <si>
    <t>91387</t>
  </si>
  <si>
    <t>CAMINHÃO BASCULANTE 10 M3, TRUCADO CABINE SIMPLES, PESO BRUTO TOTAL 23.000 KG, CARGA ÚTIL MÁXIMA 15.935 KG, DISTÂNCIA ENTRE EIXOS 4,80 M, POTÊNCIA 230 CV INCLUSIVE CAÇAMBA METÁLICA - CHP DIURNO. AF_06/2014</t>
  </si>
  <si>
    <t>CAMINHÃO BASCULANTE 10 M3, TRUCADO CABINE SIMPLES, PESO BRUTO TOTAL 23.000 KG, CARGA ÚTIL MÁXIMA 15.935 KG, DISTÂNCIA ENTRE EIXOS 4,80 M, POTÊNCIA 230 CV INCLUSIVE CAÇAMBA METÁLICA - CHI DIURNO. AF_06/2014</t>
  </si>
  <si>
    <t>ESPALHAMENTO DE MATERIAL COM TRATOR DE ESTEIRAS. AF_11/2019</t>
  </si>
  <si>
    <t>5851</t>
  </si>
  <si>
    <t>5853</t>
  </si>
  <si>
    <t>TRATOR DE ESTEIRAS, POTÊNCIA 150 HP, PESO OPERACIONAL 16,7 T, COM RODA MOTRIZ ELEVADA E LÂMINA 3,18 M3 - CHP DIURNO. AF_06/2014</t>
  </si>
  <si>
    <t>TRATOR DE ESTEIRAS, POTÊNCIA 150 HP, PESO OPERACIONAL 16,7 T, COM RODA MOTRIZ ELEVADA E LÂMINA 3,18 M3 - CHI DIURNO. AF_06/2014</t>
  </si>
  <si>
    <t>REGULARIZAÇÃO E COMPACTAÇÃO DE SUBLEITO DE SOLO PREDOMINANTEMENTE ARENOSO. AF_11/2019</t>
  </si>
  <si>
    <t>5901</t>
  </si>
  <si>
    <t>5903</t>
  </si>
  <si>
    <t>5932</t>
  </si>
  <si>
    <t>5934</t>
  </si>
  <si>
    <t>96463</t>
  </si>
  <si>
    <t>96464</t>
  </si>
  <si>
    <t>CAMINHÃO PIPA 10.000 L TRUCADO, PESO BRUTO TOTAL 23.000 KG, CARGA ÚTIL MÁXIMA 15.935 KG, DISTÂNCIA ENTRE EIXOS 4,8 M, POTÊNCIA 230 CV, INCLUSIVE TANQUE DE AÇO PARA TRANSPORTE DE ÁGUA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</si>
  <si>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</si>
  <si>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MOTONIVELADORA POTÊNCIA BÁSICA LÍQUIDA (PRIMEIRA MARCHA) 125 HP, PESO BRUTO 13032 KG, LARGURA DA LÂMINA DE 3,7 M - CHP DIURNO. AF_06/2014</t>
  </si>
  <si>
    <t>MOTONIVELADORA POTÊNCIA BÁSICA LÍQUIDA (PRIMEIRA MARCHA) 125 HP, PESO BRUTO 13032 KG, LARGURA DA LÂMINA DE 3,7 M - CHI DIURNO. AF_06/2014</t>
  </si>
  <si>
    <t>ROLO COMPACTADOR DE PNEUS, ESTATICO, PRESSAO VARIAVEL, POTENCIA 110 HP, PESO SEM/COM LASTRO 10,8/27 T, LARGURA DE ROLAGEM 2,30 M - CHP DIURNO. AF_06/2017</t>
  </si>
  <si>
    <t>ROLO COMPACTADOR DE PNEUS, ESTATICO, PRESSAO VARIAVEL, POTENCIA 110 HP, PESO SEM/COM LASTRO 10,8/27 T, LARGURA DE ROLAGEM 2,30 M - CHI DIURNO. AF_06/2017</t>
  </si>
  <si>
    <t>1.4.1.</t>
  </si>
  <si>
    <t>94879</t>
  </si>
  <si>
    <t>TUBO DE PEAD CORRUGADO DE DUPLA PAREDE PARA REDE COLETORA DE ESGOTO, DN 1000 MM, JUNTA ELÁSTICA INTEGRADA - FORNECIMENTO E ASSENTAMENTO. AF_01/2021</t>
  </si>
  <si>
    <t>5631</t>
  </si>
  <si>
    <t>5632</t>
  </si>
  <si>
    <t>20078</t>
  </si>
  <si>
    <t>41785</t>
  </si>
  <si>
    <t>88246</t>
  </si>
  <si>
    <t>ESCAVADEIRA HIDRÁULICA SOBRE ESTEIRAS, CAÇAMBA 0,80 M3, PESO OPERACIONAL 17 T, POTENCIA BRUTA 111 HP - CHP DIURNO. AF_06/2014</t>
  </si>
  <si>
    <t>ESCAVADEIRA HIDRÁULICA SOBRE ESTEIRAS, CAÇAMBA 0,80 M3, PESO OPERACIONAL 17 T, POTENCIA BRUTA 111 HP - CHI DIURNO. AF_06/2014</t>
  </si>
  <si>
    <t>PASTA LUBRIFICANTE PARA TUBOS E CONEXOES COM JUNTA ELASTICA, EMBALAGEM DE *400* GR (USO EM PVC, ACO, POLIETILENO E OUTROS)</t>
  </si>
  <si>
    <t>TUBO CORRUGADO PEAD, PAREDE DUPLA, INTERNA LISA, JEI, DN/DI *1000* MM, PARA SANEAMENTO (DRENAGEM/ESGOTO)</t>
  </si>
  <si>
    <t>ASSENTADOR DE TUBOS COM ENCARGOS COMPLEMENTARES</t>
  </si>
  <si>
    <t>1.4.2.</t>
  </si>
  <si>
    <t>TUBO DE PEAD CORRUGADO DE DUPLA PAREDE PARA REDE COLETORA DE ESGOTO, DN 600 MM, JUNTA ELÁSTICA INTEGRADA - FORNECIMENTO E ASSENTAMENTO. AF_01/2021</t>
  </si>
  <si>
    <t>41782</t>
  </si>
  <si>
    <t>TUBO CORRUGADO PEAD, PAREDE DUPLA, INTERNA LISA, JEI, DN/DI 600 MM, PARA SANEAMENTO (DRENAGEM/ESGOTO)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</si>
</sst>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"/>
    <numFmt numFmtId="165" formatCode="#,##0.0000000"/>
  </numFmts>
  <fonts count="12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8"/>
      <name val="Arial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10" fillId="4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vertical="top" wrapText="1"/>
    </xf>
    <xf numFmtId="0" fontId="9" fillId="0" borderId="0" xfId="0" applyFont="1"/>
    <xf numFmtId="0" fontId="10" fillId="4" borderId="4" xfId="0" applyFont="1" applyFill="1" applyBorder="1" applyAlignment="1">
      <alignment horizontal="left" vertical="top" wrapText="1"/>
    </xf>
    <xf numFmtId="0" fontId="10" fillId="4" borderId="0" xfId="0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165" fontId="7" fillId="0" borderId="0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0" fontId="9" fillId="0" borderId="4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righ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wrapText="1"/>
    </xf>
    <xf numFmtId="0" fontId="10" fillId="4" borderId="2" xfId="0" applyFont="1" applyFill="1" applyBorder="1" applyAlignment="1">
      <alignment horizontal="left" vertical="top" wrapText="1"/>
    </xf>
    <xf numFmtId="0" fontId="10" fillId="4" borderId="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10" fontId="10" fillId="4" borderId="0" xfId="0" applyNumberFormat="1" applyFont="1" applyFill="1" applyBorder="1" applyAlignment="1">
      <alignment horizontal="left" vertical="top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49" fontId="4" fillId="0" borderId="7" xfId="0" applyNumberFormat="1" applyFont="1" applyFill="1" applyBorder="1" applyAlignment="1">
      <alignment vertical="top" wrapText="1"/>
    </xf>
    <xf numFmtId="0" fontId="9" fillId="0" borderId="0" xfId="0" applyFont="1" applyAlignment="1"/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7" xfId="0" applyNumberFormat="1" applyFont="1" applyFill="1" applyBorder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7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right" vertical="top" wrapText="1"/>
    </xf>
    <xf numFmtId="4" fontId="7" fillId="0" borderId="5" xfId="0" applyNumberFormat="1" applyFont="1" applyFill="1" applyBorder="1" applyAlignment="1">
      <alignment horizontal="right" vertical="top" wrapText="1"/>
    </xf>
    <xf numFmtId="0" fontId="9" fillId="0" borderId="5" xfId="0" applyNumberFormat="1" applyFont="1" applyFill="1" applyBorder="1" applyAlignment="1">
      <alignment horizontal="right" vertical="top" wrapText="1"/>
    </xf>
    <xf numFmtId="0" fontId="9" fillId="0" borderId="8" xfId="0" applyNumberFormat="1" applyFont="1" applyFill="1" applyBorder="1" applyAlignment="1">
      <alignment horizontal="right" vertical="top" wrapText="1"/>
    </xf>
    <xf numFmtId="0" fontId="10" fillId="0" borderId="5" xfId="0" applyFont="1" applyFill="1" applyBorder="1" applyAlignment="1">
      <alignment horizontal="right" vertical="top" wrapText="1"/>
    </xf>
    <xf numFmtId="4" fontId="10" fillId="0" borderId="5" xfId="2" applyNumberFormat="1" applyFont="1" applyFill="1" applyBorder="1" applyAlignment="1">
      <alignment horizontal="right" vertical="top" wrapText="1"/>
    </xf>
    <xf numFmtId="4" fontId="9" fillId="0" borderId="5" xfId="0" applyNumberFormat="1" applyFont="1" applyFill="1" applyBorder="1" applyAlignment="1">
      <alignment horizontal="right" vertical="top" wrapText="1"/>
    </xf>
    <xf numFmtId="164" fontId="8" fillId="0" borderId="7" xfId="0" applyNumberFormat="1" applyFont="1" applyFill="1" applyBorder="1" applyAlignment="1">
      <alignment horizontal="right" vertical="top" wrapText="1"/>
    </xf>
    <xf numFmtId="4" fontId="8" fillId="0" borderId="7" xfId="0" applyNumberFormat="1" applyFont="1" applyFill="1" applyBorder="1" applyAlignment="1">
      <alignment horizontal="right" vertical="top" wrapText="1"/>
    </xf>
    <xf numFmtId="4" fontId="9" fillId="0" borderId="8" xfId="0" applyNumberFormat="1" applyFont="1" applyFill="1" applyBorder="1" applyAlignment="1">
      <alignment horizontal="right" vertical="top" wrapText="1"/>
    </xf>
  </cellXfs>
  <cellStyles count="5">
    <cellStyle name="Moeda" xfId="2" builtinId="4"/>
    <cellStyle name="Normal" xfId="0" builtinId="0"/>
    <cellStyle name="Normal 2" xfId="3" xr:uid="{5B7CA204-B2E6-455A-8DB3-E1FD703BB964}"/>
    <cellStyle name="Porcentagem 2" xfId="4" xr:uid="{64566D09-EEF9-4957-893A-4F67213BFA71}"/>
    <cellStyle name="Vírgula 2" xfId="1" xr:uid="{4B5568DF-EB30-4DF4-AA1B-74598DA372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0</xdr:rowOff>
    </xdr:from>
    <xdr:to>
      <xdr:col>1</xdr:col>
      <xdr:colOff>755485</xdr:colOff>
      <xdr:row>1</xdr:row>
      <xdr:rowOff>845820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A0A61D5-28D7-4CD1-B288-B6A2A5CE5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" y="0"/>
          <a:ext cx="1601305" cy="1036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5A0AE-D6D8-4778-970C-CBE3F10D9EB7}">
  <sheetPr>
    <pageSetUpPr fitToPage="1"/>
  </sheetPr>
  <dimension ref="A1:H416"/>
  <sheetViews>
    <sheetView tabSelected="1" showOutlineSymbols="0" showWhiteSpace="0" view="pageBreakPreview" zoomScaleNormal="100" zoomScaleSheetLayoutView="100" workbookViewId="0">
      <selection activeCell="D68" sqref="D68"/>
    </sheetView>
  </sheetViews>
  <sheetFormatPr defaultColWidth="9" defaultRowHeight="13.2" x14ac:dyDescent="0.25"/>
  <cols>
    <col min="1" max="1" width="12.296875" style="3" customWidth="1"/>
    <col min="2" max="2" width="12.8984375" style="49" customWidth="1"/>
    <col min="3" max="3" width="10.69921875" style="3" customWidth="1"/>
    <col min="4" max="4" width="60" style="3" bestFit="1" customWidth="1"/>
    <col min="5" max="6" width="12" style="3" bestFit="1" customWidth="1"/>
    <col min="7" max="7" width="9.69921875" style="3" customWidth="1"/>
    <col min="8" max="8" width="11" style="3" customWidth="1"/>
    <col min="9" max="16384" width="9" style="3"/>
  </cols>
  <sheetData>
    <row r="1" spans="1:8" ht="15" customHeight="1" x14ac:dyDescent="0.25">
      <c r="A1" s="1"/>
      <c r="B1" s="2"/>
      <c r="C1" s="31" t="s">
        <v>0</v>
      </c>
      <c r="D1" s="31"/>
      <c r="E1" s="31"/>
      <c r="F1" s="31"/>
      <c r="G1" s="33"/>
      <c r="H1" s="34"/>
    </row>
    <row r="2" spans="1:8" ht="69.75" customHeight="1" x14ac:dyDescent="0.25">
      <c r="A2" s="4"/>
      <c r="B2" s="5"/>
      <c r="C2" s="32" t="s">
        <v>17</v>
      </c>
      <c r="D2" s="32"/>
      <c r="E2" s="37"/>
      <c r="F2" s="37"/>
      <c r="G2" s="35"/>
      <c r="H2" s="36"/>
    </row>
    <row r="3" spans="1:8" ht="24" customHeight="1" thickBot="1" x14ac:dyDescent="0.3">
      <c r="A3" s="38" t="s">
        <v>16</v>
      </c>
      <c r="B3" s="39"/>
      <c r="C3" s="39"/>
      <c r="D3" s="39"/>
      <c r="E3" s="39"/>
      <c r="F3" s="39"/>
      <c r="G3" s="39"/>
      <c r="H3" s="40"/>
    </row>
    <row r="4" spans="1:8" s="11" customFormat="1" x14ac:dyDescent="0.25">
      <c r="A4" s="54" t="s">
        <v>19</v>
      </c>
      <c r="B4" s="41" t="s">
        <v>1</v>
      </c>
      <c r="C4" s="24" t="s">
        <v>2</v>
      </c>
      <c r="D4" s="24" t="s">
        <v>3</v>
      </c>
      <c r="E4" s="25" t="s">
        <v>4</v>
      </c>
      <c r="F4" s="23" t="s">
        <v>14</v>
      </c>
      <c r="G4" s="23" t="s">
        <v>5</v>
      </c>
      <c r="H4" s="55" t="s">
        <v>6</v>
      </c>
    </row>
    <row r="5" spans="1:8" s="11" customFormat="1" ht="26.4" x14ac:dyDescent="0.25">
      <c r="A5" s="6"/>
      <c r="B5" s="42">
        <v>103689</v>
      </c>
      <c r="C5" s="7" t="s">
        <v>7</v>
      </c>
      <c r="D5" s="7" t="s">
        <v>18</v>
      </c>
      <c r="E5" s="8" t="s">
        <v>8</v>
      </c>
      <c r="F5" s="9">
        <v>1</v>
      </c>
      <c r="G5" s="10">
        <f>SUM(H6:H12)</f>
        <v>313.21999999999997</v>
      </c>
      <c r="H5" s="56">
        <f>TRUNC(F5*G5,2)</f>
        <v>313.22000000000003</v>
      </c>
    </row>
    <row r="6" spans="1:8" s="11" customFormat="1" ht="26.4" x14ac:dyDescent="0.25">
      <c r="A6" s="12" t="s">
        <v>20</v>
      </c>
      <c r="B6" s="43" t="s">
        <v>21</v>
      </c>
      <c r="C6" s="13" t="s">
        <v>7</v>
      </c>
      <c r="D6" s="13" t="s">
        <v>29</v>
      </c>
      <c r="E6" s="14" t="s">
        <v>11</v>
      </c>
      <c r="F6" s="50">
        <v>3.2082999999999999</v>
      </c>
      <c r="G6" s="50">
        <v>5.97</v>
      </c>
      <c r="H6" s="57">
        <v>19.149999999999999</v>
      </c>
    </row>
    <row r="7" spans="1:8" s="11" customFormat="1" ht="26.4" x14ac:dyDescent="0.25">
      <c r="A7" s="12" t="s">
        <v>20</v>
      </c>
      <c r="B7" s="43" t="s">
        <v>22</v>
      </c>
      <c r="C7" s="13" t="s">
        <v>7</v>
      </c>
      <c r="D7" s="13" t="s">
        <v>30</v>
      </c>
      <c r="E7" s="14" t="s">
        <v>8</v>
      </c>
      <c r="F7" s="50">
        <v>1</v>
      </c>
      <c r="G7" s="50">
        <v>250</v>
      </c>
      <c r="H7" s="57">
        <v>250</v>
      </c>
    </row>
    <row r="8" spans="1:8" s="11" customFormat="1" x14ac:dyDescent="0.25">
      <c r="A8" s="12" t="s">
        <v>20</v>
      </c>
      <c r="B8" s="43" t="s">
        <v>23</v>
      </c>
      <c r="C8" s="13" t="s">
        <v>7</v>
      </c>
      <c r="D8" s="13" t="s">
        <v>31</v>
      </c>
      <c r="E8" s="14" t="s">
        <v>15</v>
      </c>
      <c r="F8" s="50">
        <v>1.1299999999999999E-2</v>
      </c>
      <c r="G8" s="50">
        <v>37.44</v>
      </c>
      <c r="H8" s="57">
        <v>0.42</v>
      </c>
    </row>
    <row r="9" spans="1:8" s="11" customFormat="1" x14ac:dyDescent="0.25">
      <c r="A9" s="12" t="s">
        <v>20</v>
      </c>
      <c r="B9" s="43" t="s">
        <v>24</v>
      </c>
      <c r="C9" s="13" t="s">
        <v>7</v>
      </c>
      <c r="D9" s="13" t="s">
        <v>32</v>
      </c>
      <c r="E9" s="14" t="s">
        <v>15</v>
      </c>
      <c r="F9" s="50">
        <v>1.32E-2</v>
      </c>
      <c r="G9" s="50">
        <v>20.059999999999999</v>
      </c>
      <c r="H9" s="57">
        <v>0.26</v>
      </c>
    </row>
    <row r="10" spans="1:8" s="11" customFormat="1" x14ac:dyDescent="0.25">
      <c r="A10" s="12" t="s">
        <v>25</v>
      </c>
      <c r="B10" s="43" t="s">
        <v>26</v>
      </c>
      <c r="C10" s="13" t="s">
        <v>7</v>
      </c>
      <c r="D10" s="13" t="s">
        <v>33</v>
      </c>
      <c r="E10" s="14" t="s">
        <v>9</v>
      </c>
      <c r="F10" s="50">
        <v>0.37290000000000001</v>
      </c>
      <c r="G10" s="50">
        <v>25.16</v>
      </c>
      <c r="H10" s="57">
        <v>9.3800000000000008</v>
      </c>
    </row>
    <row r="11" spans="1:8" s="11" customFormat="1" x14ac:dyDescent="0.25">
      <c r="A11" s="12" t="s">
        <v>25</v>
      </c>
      <c r="B11" s="43" t="s">
        <v>27</v>
      </c>
      <c r="C11" s="13" t="s">
        <v>7</v>
      </c>
      <c r="D11" s="13" t="s">
        <v>34</v>
      </c>
      <c r="E11" s="14" t="s">
        <v>9</v>
      </c>
      <c r="F11" s="50">
        <v>1.1186</v>
      </c>
      <c r="G11" s="50">
        <v>20.440000000000001</v>
      </c>
      <c r="H11" s="57">
        <v>22.86</v>
      </c>
    </row>
    <row r="12" spans="1:8" s="11" customFormat="1" ht="13.8" thickBot="1" x14ac:dyDescent="0.3">
      <c r="A12" s="15" t="s">
        <v>25</v>
      </c>
      <c r="B12" s="44" t="s">
        <v>28</v>
      </c>
      <c r="C12" s="16" t="s">
        <v>7</v>
      </c>
      <c r="D12" s="16" t="s">
        <v>35</v>
      </c>
      <c r="E12" s="17" t="s">
        <v>8</v>
      </c>
      <c r="F12" s="51">
        <v>0.5</v>
      </c>
      <c r="G12" s="51">
        <v>22.31</v>
      </c>
      <c r="H12" s="58">
        <v>11.15</v>
      </c>
    </row>
    <row r="13" spans="1:8" s="11" customFormat="1" x14ac:dyDescent="0.25">
      <c r="A13" s="22" t="s">
        <v>36</v>
      </c>
      <c r="B13" s="41" t="s">
        <v>1</v>
      </c>
      <c r="C13" s="24" t="s">
        <v>2</v>
      </c>
      <c r="D13" s="24" t="s">
        <v>3</v>
      </c>
      <c r="E13" s="25" t="s">
        <v>4</v>
      </c>
      <c r="F13" s="23" t="s">
        <v>14</v>
      </c>
      <c r="G13" s="23" t="s">
        <v>5</v>
      </c>
      <c r="H13" s="55" t="s">
        <v>6</v>
      </c>
    </row>
    <row r="14" spans="1:8" s="11" customFormat="1" ht="39.6" x14ac:dyDescent="0.25">
      <c r="A14" s="6"/>
      <c r="B14" s="45">
        <v>98525</v>
      </c>
      <c r="C14" s="18" t="s">
        <v>7</v>
      </c>
      <c r="D14" s="18" t="s">
        <v>38</v>
      </c>
      <c r="E14" s="8" t="s">
        <v>8</v>
      </c>
      <c r="F14" s="9">
        <v>1</v>
      </c>
      <c r="G14" s="10">
        <f>SUM(H15:H18)</f>
        <v>0.39</v>
      </c>
      <c r="H14" s="59">
        <f>TRUNC(F14*G14,2)</f>
        <v>0.39</v>
      </c>
    </row>
    <row r="15" spans="1:8" s="11" customFormat="1" x14ac:dyDescent="0.25">
      <c r="A15" s="12" t="s">
        <v>25</v>
      </c>
      <c r="B15" s="43" t="s">
        <v>27</v>
      </c>
      <c r="C15" s="13" t="s">
        <v>7</v>
      </c>
      <c r="D15" s="13" t="s">
        <v>34</v>
      </c>
      <c r="E15" s="19" t="s">
        <v>9</v>
      </c>
      <c r="F15" s="52">
        <v>3.0000000000000001E-3</v>
      </c>
      <c r="G15" s="50">
        <v>20.440000000000001</v>
      </c>
      <c r="H15" s="57">
        <v>0.06</v>
      </c>
    </row>
    <row r="16" spans="1:8" s="11" customFormat="1" x14ac:dyDescent="0.25">
      <c r="A16" s="12" t="s">
        <v>25</v>
      </c>
      <c r="B16" s="43" t="s">
        <v>39</v>
      </c>
      <c r="C16" s="13" t="s">
        <v>7</v>
      </c>
      <c r="D16" s="13" t="s">
        <v>42</v>
      </c>
      <c r="E16" s="19" t="s">
        <v>9</v>
      </c>
      <c r="F16" s="52">
        <v>3.0000000000000001E-3</v>
      </c>
      <c r="G16" s="50">
        <v>21.17</v>
      </c>
      <c r="H16" s="57">
        <v>0.06</v>
      </c>
    </row>
    <row r="17" spans="1:8" s="11" customFormat="1" ht="26.4" x14ac:dyDescent="0.25">
      <c r="A17" s="12" t="s">
        <v>25</v>
      </c>
      <c r="B17" s="43" t="s">
        <v>40</v>
      </c>
      <c r="C17" s="13" t="s">
        <v>7</v>
      </c>
      <c r="D17" s="13" t="s">
        <v>43</v>
      </c>
      <c r="E17" s="19" t="s">
        <v>44</v>
      </c>
      <c r="F17" s="52">
        <v>2.3999999999999998E-3</v>
      </c>
      <c r="G17" s="50">
        <v>68.319999999999993</v>
      </c>
      <c r="H17" s="57">
        <v>0.16</v>
      </c>
    </row>
    <row r="18" spans="1:8" s="11" customFormat="1" ht="27" thickBot="1" x14ac:dyDescent="0.3">
      <c r="A18" s="15" t="s">
        <v>25</v>
      </c>
      <c r="B18" s="46" t="s">
        <v>41</v>
      </c>
      <c r="C18" s="13" t="s">
        <v>7</v>
      </c>
      <c r="D18" s="20" t="s">
        <v>45</v>
      </c>
      <c r="E18" s="21" t="s">
        <v>46</v>
      </c>
      <c r="F18" s="53">
        <v>5.9999999999999995E-4</v>
      </c>
      <c r="G18" s="53">
        <v>184.45</v>
      </c>
      <c r="H18" s="58">
        <v>0.11</v>
      </c>
    </row>
    <row r="19" spans="1:8" s="11" customFormat="1" x14ac:dyDescent="0.25">
      <c r="A19" s="22" t="s">
        <v>37</v>
      </c>
      <c r="B19" s="41" t="s">
        <v>1</v>
      </c>
      <c r="C19" s="24" t="s">
        <v>2</v>
      </c>
      <c r="D19" s="24" t="s">
        <v>3</v>
      </c>
      <c r="E19" s="25" t="s">
        <v>4</v>
      </c>
      <c r="F19" s="23" t="s">
        <v>14</v>
      </c>
      <c r="G19" s="23" t="s">
        <v>5</v>
      </c>
      <c r="H19" s="55" t="s">
        <v>6</v>
      </c>
    </row>
    <row r="20" spans="1:8" s="11" customFormat="1" x14ac:dyDescent="0.25">
      <c r="A20" s="6"/>
      <c r="B20" s="45">
        <v>98525</v>
      </c>
      <c r="C20" s="18" t="s">
        <v>7</v>
      </c>
      <c r="D20" s="18" t="s">
        <v>47</v>
      </c>
      <c r="E20" s="8" t="s">
        <v>8</v>
      </c>
      <c r="F20" s="9">
        <v>1</v>
      </c>
      <c r="G20" s="10">
        <f>SUM(H21:H24)</f>
        <v>0.39</v>
      </c>
      <c r="H20" s="59">
        <f>TRUNC(F20*G20,2)</f>
        <v>0.39</v>
      </c>
    </row>
    <row r="21" spans="1:8" s="11" customFormat="1" x14ac:dyDescent="0.25">
      <c r="A21" s="12" t="s">
        <v>25</v>
      </c>
      <c r="B21" s="43" t="s">
        <v>27</v>
      </c>
      <c r="C21" s="13" t="s">
        <v>7</v>
      </c>
      <c r="D21" s="13" t="s">
        <v>34</v>
      </c>
      <c r="E21" s="19" t="s">
        <v>9</v>
      </c>
      <c r="F21" s="52">
        <v>3.0000000000000001E-3</v>
      </c>
      <c r="G21" s="50">
        <v>20.440000000000001</v>
      </c>
      <c r="H21" s="57">
        <v>0.06</v>
      </c>
    </row>
    <row r="22" spans="1:8" s="11" customFormat="1" x14ac:dyDescent="0.25">
      <c r="A22" s="12" t="s">
        <v>25</v>
      </c>
      <c r="B22" s="43" t="s">
        <v>39</v>
      </c>
      <c r="C22" s="13" t="s">
        <v>7</v>
      </c>
      <c r="D22" s="13" t="s">
        <v>42</v>
      </c>
      <c r="E22" s="19" t="s">
        <v>9</v>
      </c>
      <c r="F22" s="52">
        <v>3.0000000000000001E-3</v>
      </c>
      <c r="G22" s="50">
        <v>21.17</v>
      </c>
      <c r="H22" s="57">
        <v>0.06</v>
      </c>
    </row>
    <row r="23" spans="1:8" s="11" customFormat="1" ht="26.4" x14ac:dyDescent="0.25">
      <c r="A23" s="12" t="s">
        <v>25</v>
      </c>
      <c r="B23" s="43" t="s">
        <v>40</v>
      </c>
      <c r="C23" s="13" t="s">
        <v>7</v>
      </c>
      <c r="D23" s="13" t="s">
        <v>43</v>
      </c>
      <c r="E23" s="19" t="s">
        <v>44</v>
      </c>
      <c r="F23" s="52">
        <v>2.3999999999999998E-3</v>
      </c>
      <c r="G23" s="50">
        <v>68.319999999999993</v>
      </c>
      <c r="H23" s="57">
        <v>0.16</v>
      </c>
    </row>
    <row r="24" spans="1:8" s="11" customFormat="1" ht="27" thickBot="1" x14ac:dyDescent="0.3">
      <c r="A24" s="15" t="s">
        <v>25</v>
      </c>
      <c r="B24" s="46" t="s">
        <v>41</v>
      </c>
      <c r="C24" s="13" t="s">
        <v>7</v>
      </c>
      <c r="D24" s="20" t="s">
        <v>45</v>
      </c>
      <c r="E24" s="21" t="s">
        <v>46</v>
      </c>
      <c r="F24" s="53">
        <v>5.9999999999999995E-4</v>
      </c>
      <c r="G24" s="53">
        <v>184.45</v>
      </c>
      <c r="H24" s="58">
        <v>0.11</v>
      </c>
    </row>
    <row r="25" spans="1:8" s="11" customFormat="1" x14ac:dyDescent="0.25">
      <c r="A25" s="22" t="s">
        <v>48</v>
      </c>
      <c r="B25" s="41" t="s">
        <v>1</v>
      </c>
      <c r="C25" s="24" t="s">
        <v>2</v>
      </c>
      <c r="D25" s="24" t="s">
        <v>3</v>
      </c>
      <c r="E25" s="25" t="s">
        <v>4</v>
      </c>
      <c r="F25" s="23" t="s">
        <v>14</v>
      </c>
      <c r="G25" s="23" t="s">
        <v>5</v>
      </c>
      <c r="H25" s="55" t="s">
        <v>6</v>
      </c>
    </row>
    <row r="26" spans="1:8" s="11" customFormat="1" ht="39.6" x14ac:dyDescent="0.25">
      <c r="A26" s="6"/>
      <c r="B26" s="45">
        <v>101124</v>
      </c>
      <c r="C26" s="18" t="s">
        <v>7</v>
      </c>
      <c r="D26" s="18" t="s">
        <v>49</v>
      </c>
      <c r="E26" s="28" t="s">
        <v>12</v>
      </c>
      <c r="F26" s="9">
        <v>1</v>
      </c>
      <c r="G26" s="10">
        <f>SUM(H27:H30)</f>
        <v>14.71</v>
      </c>
      <c r="H26" s="60">
        <f t="shared" ref="H26" si="0">TRUNC(F26*G26,2)</f>
        <v>14.71</v>
      </c>
    </row>
    <row r="27" spans="1:8" s="11" customFormat="1" x14ac:dyDescent="0.25">
      <c r="A27" s="12" t="s">
        <v>25</v>
      </c>
      <c r="B27" s="47" t="s">
        <v>27</v>
      </c>
      <c r="C27" s="26" t="s">
        <v>7</v>
      </c>
      <c r="D27" s="26" t="s">
        <v>34</v>
      </c>
      <c r="E27" s="19" t="s">
        <v>9</v>
      </c>
      <c r="F27" s="29">
        <v>3.1E-2</v>
      </c>
      <c r="G27" s="27">
        <v>20.440000000000001</v>
      </c>
      <c r="H27" s="61">
        <v>0.63</v>
      </c>
    </row>
    <row r="28" spans="1:8" s="11" customFormat="1" ht="26.4" x14ac:dyDescent="0.25">
      <c r="A28" s="12" t="s">
        <v>25</v>
      </c>
      <c r="B28" s="47" t="s">
        <v>40</v>
      </c>
      <c r="C28" s="26" t="s">
        <v>7</v>
      </c>
      <c r="D28" s="26" t="s">
        <v>43</v>
      </c>
      <c r="E28" s="19" t="s">
        <v>44</v>
      </c>
      <c r="F28" s="29">
        <v>1.95E-2</v>
      </c>
      <c r="G28" s="27">
        <v>68.319999999999993</v>
      </c>
      <c r="H28" s="61">
        <v>1.33</v>
      </c>
    </row>
    <row r="29" spans="1:8" s="11" customFormat="1" ht="26.4" x14ac:dyDescent="0.25">
      <c r="A29" s="12" t="s">
        <v>25</v>
      </c>
      <c r="B29" s="47" t="s">
        <v>41</v>
      </c>
      <c r="C29" s="26" t="s">
        <v>7</v>
      </c>
      <c r="D29" s="26" t="s">
        <v>45</v>
      </c>
      <c r="E29" s="19" t="s">
        <v>46</v>
      </c>
      <c r="F29" s="29">
        <v>1.15E-2</v>
      </c>
      <c r="G29" s="27">
        <v>184.45</v>
      </c>
      <c r="H29" s="61">
        <v>2.12</v>
      </c>
    </row>
    <row r="30" spans="1:8" s="11" customFormat="1" ht="53.4" thickBot="1" x14ac:dyDescent="0.3">
      <c r="A30" s="12" t="s">
        <v>25</v>
      </c>
      <c r="B30" s="47" t="s">
        <v>50</v>
      </c>
      <c r="C30" s="13" t="s">
        <v>7</v>
      </c>
      <c r="D30" s="26" t="s">
        <v>51</v>
      </c>
      <c r="E30" s="19" t="s">
        <v>12</v>
      </c>
      <c r="F30" s="29">
        <v>1.25</v>
      </c>
      <c r="G30" s="27">
        <v>8.51</v>
      </c>
      <c r="H30" s="61">
        <v>10.63</v>
      </c>
    </row>
    <row r="31" spans="1:8" s="30" customFormat="1" ht="13.8" customHeight="1" x14ac:dyDescent="0.25">
      <c r="A31" s="22" t="s">
        <v>52</v>
      </c>
      <c r="B31" s="41" t="s">
        <v>1</v>
      </c>
      <c r="C31" s="24" t="s">
        <v>2</v>
      </c>
      <c r="D31" s="24" t="s">
        <v>3</v>
      </c>
      <c r="E31" s="25" t="s">
        <v>4</v>
      </c>
      <c r="F31" s="23" t="s">
        <v>14</v>
      </c>
      <c r="G31" s="23" t="s">
        <v>5</v>
      </c>
      <c r="H31" s="55" t="s">
        <v>6</v>
      </c>
    </row>
    <row r="32" spans="1:8" s="30" customFormat="1" ht="26.4" x14ac:dyDescent="0.25">
      <c r="A32" s="6"/>
      <c r="B32" s="45">
        <v>93595</v>
      </c>
      <c r="C32" s="18" t="s">
        <v>7</v>
      </c>
      <c r="D32" s="18" t="s">
        <v>56</v>
      </c>
      <c r="E32" s="28" t="s">
        <v>55</v>
      </c>
      <c r="F32" s="9">
        <v>1</v>
      </c>
      <c r="G32" s="10">
        <f>SUM(H33:H34)</f>
        <v>1.8199999999999998</v>
      </c>
      <c r="H32" s="60">
        <f t="shared" ref="H32" si="1">TRUNC(F32*G32,2)</f>
        <v>1.82</v>
      </c>
    </row>
    <row r="33" spans="1:8" s="30" customFormat="1" ht="52.8" x14ac:dyDescent="0.25">
      <c r="A33" s="12" t="s">
        <v>25</v>
      </c>
      <c r="B33" s="47" t="s">
        <v>57</v>
      </c>
      <c r="C33" s="26" t="s">
        <v>7</v>
      </c>
      <c r="D33" s="26" t="s">
        <v>59</v>
      </c>
      <c r="E33" s="19" t="s">
        <v>46</v>
      </c>
      <c r="F33" s="29">
        <v>6.1000000000000004E-3</v>
      </c>
      <c r="G33" s="27">
        <v>267.27999999999997</v>
      </c>
      <c r="H33" s="61">
        <v>1.63</v>
      </c>
    </row>
    <row r="34" spans="1:8" s="30" customFormat="1" ht="53.4" thickBot="1" x14ac:dyDescent="0.3">
      <c r="A34" s="12" t="s">
        <v>25</v>
      </c>
      <c r="B34" s="47" t="s">
        <v>58</v>
      </c>
      <c r="C34" s="26" t="s">
        <v>7</v>
      </c>
      <c r="D34" s="26" t="s">
        <v>60</v>
      </c>
      <c r="E34" s="19" t="s">
        <v>44</v>
      </c>
      <c r="F34" s="29">
        <v>2.5999999999999999E-3</v>
      </c>
      <c r="G34" s="27">
        <v>74.069999999999993</v>
      </c>
      <c r="H34" s="61">
        <v>0.19</v>
      </c>
    </row>
    <row r="35" spans="1:8" s="30" customFormat="1" x14ac:dyDescent="0.25">
      <c r="A35" s="22" t="s">
        <v>53</v>
      </c>
      <c r="B35" s="41" t="s">
        <v>1</v>
      </c>
      <c r="C35" s="24" t="s">
        <v>2</v>
      </c>
      <c r="D35" s="24" t="s">
        <v>3</v>
      </c>
      <c r="E35" s="25" t="s">
        <v>4</v>
      </c>
      <c r="F35" s="23" t="s">
        <v>14</v>
      </c>
      <c r="G35" s="23" t="s">
        <v>5</v>
      </c>
      <c r="H35" s="55" t="s">
        <v>6</v>
      </c>
    </row>
    <row r="36" spans="1:8" s="30" customFormat="1" ht="26.4" x14ac:dyDescent="0.25">
      <c r="A36" s="6"/>
      <c r="B36" s="45">
        <v>100574</v>
      </c>
      <c r="C36" s="18" t="s">
        <v>7</v>
      </c>
      <c r="D36" s="18" t="s">
        <v>61</v>
      </c>
      <c r="E36" s="28" t="s">
        <v>8</v>
      </c>
      <c r="F36" s="9">
        <v>1</v>
      </c>
      <c r="G36" s="10">
        <f>SUM(H37:H40)</f>
        <v>1.39</v>
      </c>
      <c r="H36" s="60">
        <f t="shared" ref="H36" si="2">TRUNC(F36*G36,2)</f>
        <v>1.39</v>
      </c>
    </row>
    <row r="37" spans="1:8" s="30" customFormat="1" ht="39.6" x14ac:dyDescent="0.25">
      <c r="A37" s="12" t="s">
        <v>25</v>
      </c>
      <c r="B37" s="47" t="s">
        <v>62</v>
      </c>
      <c r="C37" s="26" t="s">
        <v>7</v>
      </c>
      <c r="D37" s="26" t="s">
        <v>64</v>
      </c>
      <c r="E37" s="19" t="s">
        <v>46</v>
      </c>
      <c r="F37" s="29">
        <v>3.0000000000000001E-3</v>
      </c>
      <c r="G37" s="27">
        <v>244.45</v>
      </c>
      <c r="H37" s="61">
        <v>0.73</v>
      </c>
    </row>
    <row r="38" spans="1:8" s="30" customFormat="1" ht="39.6" x14ac:dyDescent="0.25">
      <c r="A38" s="12" t="s">
        <v>25</v>
      </c>
      <c r="B38" s="47" t="s">
        <v>63</v>
      </c>
      <c r="C38" s="26" t="s">
        <v>7</v>
      </c>
      <c r="D38" s="26" t="s">
        <v>65</v>
      </c>
      <c r="E38" s="19" t="s">
        <v>44</v>
      </c>
      <c r="F38" s="29">
        <v>6.0000000000000001E-3</v>
      </c>
      <c r="G38" s="27">
        <v>81.02</v>
      </c>
      <c r="H38" s="61">
        <v>0.48</v>
      </c>
    </row>
    <row r="39" spans="1:8" s="30" customFormat="1" ht="13.8" thickBot="1" x14ac:dyDescent="0.3">
      <c r="A39" s="12" t="s">
        <v>25</v>
      </c>
      <c r="B39" s="47" t="s">
        <v>27</v>
      </c>
      <c r="C39" s="26" t="s">
        <v>7</v>
      </c>
      <c r="D39" s="26" t="s">
        <v>34</v>
      </c>
      <c r="E39" s="19" t="s">
        <v>9</v>
      </c>
      <c r="F39" s="29">
        <v>8.9999999999999993E-3</v>
      </c>
      <c r="G39" s="27">
        <v>20.440000000000001</v>
      </c>
      <c r="H39" s="61">
        <v>0.18</v>
      </c>
    </row>
    <row r="40" spans="1:8" s="30" customFormat="1" x14ac:dyDescent="0.25">
      <c r="A40" s="22" t="s">
        <v>54</v>
      </c>
      <c r="B40" s="41" t="s">
        <v>1</v>
      </c>
      <c r="C40" s="24" t="s">
        <v>2</v>
      </c>
      <c r="D40" s="24" t="s">
        <v>3</v>
      </c>
      <c r="E40" s="25" t="s">
        <v>4</v>
      </c>
      <c r="F40" s="23" t="s">
        <v>14</v>
      </c>
      <c r="G40" s="23" t="s">
        <v>5</v>
      </c>
      <c r="H40" s="55" t="s">
        <v>6</v>
      </c>
    </row>
    <row r="41" spans="1:8" s="30" customFormat="1" ht="26.4" x14ac:dyDescent="0.25">
      <c r="A41" s="6"/>
      <c r="B41" s="45">
        <v>100577</v>
      </c>
      <c r="C41" s="18" t="s">
        <v>7</v>
      </c>
      <c r="D41" s="18" t="s">
        <v>66</v>
      </c>
      <c r="E41" s="28" t="s">
        <v>12</v>
      </c>
      <c r="F41" s="9">
        <v>1</v>
      </c>
      <c r="G41" s="10">
        <f>SUM(H42:H48)</f>
        <v>1.2</v>
      </c>
      <c r="H41" s="60">
        <f t="shared" ref="H41" si="3">TRUNC(F41*G41,2)</f>
        <v>1.2</v>
      </c>
    </row>
    <row r="42" spans="1:8" s="30" customFormat="1" ht="52.8" x14ac:dyDescent="0.25">
      <c r="A42" s="12" t="s">
        <v>25</v>
      </c>
      <c r="B42" s="47" t="s">
        <v>67</v>
      </c>
      <c r="C42" s="26" t="s">
        <v>7</v>
      </c>
      <c r="D42" s="26" t="s">
        <v>73</v>
      </c>
      <c r="E42" s="19" t="s">
        <v>46</v>
      </c>
      <c r="F42" s="29">
        <v>1E-3</v>
      </c>
      <c r="G42" s="27">
        <v>317.37</v>
      </c>
      <c r="H42" s="61">
        <v>0.31</v>
      </c>
    </row>
    <row r="43" spans="1:8" s="30" customFormat="1" ht="52.8" x14ac:dyDescent="0.25">
      <c r="A43" s="12" t="s">
        <v>25</v>
      </c>
      <c r="B43" s="47" t="s">
        <v>68</v>
      </c>
      <c r="C43" s="26" t="s">
        <v>7</v>
      </c>
      <c r="D43" s="26" t="s">
        <v>74</v>
      </c>
      <c r="E43" s="19" t="s">
        <v>44</v>
      </c>
      <c r="F43" s="29">
        <v>2E-3</v>
      </c>
      <c r="G43" s="27">
        <v>73.59</v>
      </c>
      <c r="H43" s="61">
        <v>0.14000000000000001</v>
      </c>
    </row>
    <row r="44" spans="1:8" s="30" customFormat="1" ht="39.6" x14ac:dyDescent="0.25">
      <c r="A44" s="12" t="s">
        <v>25</v>
      </c>
      <c r="B44" s="47" t="s">
        <v>69</v>
      </c>
      <c r="C44" s="26" t="s">
        <v>7</v>
      </c>
      <c r="D44" s="26" t="s">
        <v>75</v>
      </c>
      <c r="E44" s="19" t="s">
        <v>46</v>
      </c>
      <c r="F44" s="29">
        <v>1E-4</v>
      </c>
      <c r="G44" s="27">
        <v>251.55</v>
      </c>
      <c r="H44" s="61">
        <v>0.02</v>
      </c>
    </row>
    <row r="45" spans="1:8" s="30" customFormat="1" ht="39.6" x14ac:dyDescent="0.25">
      <c r="A45" s="12" t="s">
        <v>25</v>
      </c>
      <c r="B45" s="47" t="s">
        <v>70</v>
      </c>
      <c r="C45" s="26" t="s">
        <v>7</v>
      </c>
      <c r="D45" s="26" t="s">
        <v>76</v>
      </c>
      <c r="E45" s="19" t="s">
        <v>44</v>
      </c>
      <c r="F45" s="29">
        <v>3.0000000000000001E-3</v>
      </c>
      <c r="G45" s="27">
        <v>93.58</v>
      </c>
      <c r="H45" s="61">
        <v>0.28000000000000003</v>
      </c>
    </row>
    <row r="46" spans="1:8" s="30" customFormat="1" x14ac:dyDescent="0.25">
      <c r="A46" s="12" t="s">
        <v>25</v>
      </c>
      <c r="B46" s="47" t="s">
        <v>27</v>
      </c>
      <c r="C46" s="26" t="s">
        <v>7</v>
      </c>
      <c r="D46" s="26" t="s">
        <v>34</v>
      </c>
      <c r="E46" s="19" t="s">
        <v>9</v>
      </c>
      <c r="F46" s="29">
        <v>3.0000000000000001E-3</v>
      </c>
      <c r="G46" s="27">
        <v>20.440000000000001</v>
      </c>
      <c r="H46" s="61">
        <v>0.06</v>
      </c>
    </row>
    <row r="47" spans="1:8" s="30" customFormat="1" ht="39.6" x14ac:dyDescent="0.25">
      <c r="A47" s="12" t="s">
        <v>25</v>
      </c>
      <c r="B47" s="47" t="s">
        <v>71</v>
      </c>
      <c r="C47" s="26" t="s">
        <v>7</v>
      </c>
      <c r="D47" s="26" t="s">
        <v>77</v>
      </c>
      <c r="E47" s="19" t="s">
        <v>46</v>
      </c>
      <c r="F47" s="29">
        <v>1E-3</v>
      </c>
      <c r="G47" s="27">
        <v>220.61</v>
      </c>
      <c r="H47" s="61">
        <v>0.22</v>
      </c>
    </row>
    <row r="48" spans="1:8" s="30" customFormat="1" ht="40.200000000000003" thickBot="1" x14ac:dyDescent="0.3">
      <c r="A48" s="12" t="s">
        <v>25</v>
      </c>
      <c r="B48" s="47" t="s">
        <v>72</v>
      </c>
      <c r="C48" s="13" t="s">
        <v>7</v>
      </c>
      <c r="D48" s="26" t="s">
        <v>78</v>
      </c>
      <c r="E48" s="19" t="s">
        <v>44</v>
      </c>
      <c r="F48" s="29">
        <v>2E-3</v>
      </c>
      <c r="G48" s="27">
        <v>89.72</v>
      </c>
      <c r="H48" s="61">
        <v>0.17</v>
      </c>
    </row>
    <row r="49" spans="1:8" s="30" customFormat="1" x14ac:dyDescent="0.25">
      <c r="A49" s="22" t="s">
        <v>79</v>
      </c>
      <c r="B49" s="41" t="s">
        <v>1</v>
      </c>
      <c r="C49" s="24" t="s">
        <v>2</v>
      </c>
      <c r="D49" s="24" t="s">
        <v>3</v>
      </c>
      <c r="E49" s="25" t="s">
        <v>4</v>
      </c>
      <c r="F49" s="23" t="s">
        <v>14</v>
      </c>
      <c r="G49" s="23" t="s">
        <v>5</v>
      </c>
      <c r="H49" s="55" t="s">
        <v>6</v>
      </c>
    </row>
    <row r="50" spans="1:8" s="30" customFormat="1" ht="39.6" x14ac:dyDescent="0.25">
      <c r="A50" s="6"/>
      <c r="B50" s="45" t="s">
        <v>80</v>
      </c>
      <c r="C50" s="18" t="s">
        <v>7</v>
      </c>
      <c r="D50" s="18" t="s">
        <v>81</v>
      </c>
      <c r="E50" s="28" t="s">
        <v>10</v>
      </c>
      <c r="F50" s="9">
        <v>1</v>
      </c>
      <c r="G50" s="10">
        <f>SUM(H51:H57)</f>
        <v>2186.9700000000003</v>
      </c>
      <c r="H50" s="60">
        <f t="shared" ref="H50" si="4">TRUNC(F50*G50,2)</f>
        <v>2186.9699999999998</v>
      </c>
    </row>
    <row r="51" spans="1:8" s="30" customFormat="1" ht="26.4" x14ac:dyDescent="0.25">
      <c r="A51" s="12" t="s">
        <v>25</v>
      </c>
      <c r="B51" s="47" t="s">
        <v>82</v>
      </c>
      <c r="C51" s="26" t="s">
        <v>7</v>
      </c>
      <c r="D51" s="26" t="s">
        <v>87</v>
      </c>
      <c r="E51" s="19" t="s">
        <v>46</v>
      </c>
      <c r="F51" s="29">
        <v>9.1700000000000004E-2</v>
      </c>
      <c r="G51" s="27">
        <v>204.38</v>
      </c>
      <c r="H51" s="61">
        <v>18.739999999999998</v>
      </c>
    </row>
    <row r="52" spans="1:8" s="30" customFormat="1" ht="26.4" x14ac:dyDescent="0.25">
      <c r="A52" s="12" t="s">
        <v>25</v>
      </c>
      <c r="B52" s="47" t="s">
        <v>83</v>
      </c>
      <c r="C52" s="26" t="s">
        <v>7</v>
      </c>
      <c r="D52" s="26" t="s">
        <v>88</v>
      </c>
      <c r="E52" s="19" t="s">
        <v>44</v>
      </c>
      <c r="F52" s="29">
        <v>5.7000000000000002E-2</v>
      </c>
      <c r="G52" s="27">
        <v>82.1</v>
      </c>
      <c r="H52" s="61">
        <v>4.67</v>
      </c>
    </row>
    <row r="53" spans="1:8" s="30" customFormat="1" ht="39.6" x14ac:dyDescent="0.25">
      <c r="A53" s="12" t="s">
        <v>20</v>
      </c>
      <c r="B53" s="47" t="s">
        <v>84</v>
      </c>
      <c r="C53" s="26" t="s">
        <v>7</v>
      </c>
      <c r="D53" s="26" t="s">
        <v>89</v>
      </c>
      <c r="E53" s="19" t="s">
        <v>13</v>
      </c>
      <c r="F53" s="29">
        <v>0.20830000000000001</v>
      </c>
      <c r="G53" s="27">
        <v>20.260000000000002</v>
      </c>
      <c r="H53" s="61">
        <v>4.22</v>
      </c>
    </row>
    <row r="54" spans="1:8" s="30" customFormat="1" ht="14.4" customHeight="1" x14ac:dyDescent="0.25">
      <c r="A54" s="12" t="s">
        <v>20</v>
      </c>
      <c r="B54" s="47" t="s">
        <v>85</v>
      </c>
      <c r="C54" s="26" t="s">
        <v>7</v>
      </c>
      <c r="D54" s="26" t="s">
        <v>90</v>
      </c>
      <c r="E54" s="19" t="s">
        <v>11</v>
      </c>
      <c r="F54" s="29">
        <v>1.05</v>
      </c>
      <c r="G54" s="27">
        <v>2046.43</v>
      </c>
      <c r="H54" s="61">
        <v>2148.75</v>
      </c>
    </row>
    <row r="55" spans="1:8" s="30" customFormat="1" x14ac:dyDescent="0.25">
      <c r="A55" s="12" t="s">
        <v>25</v>
      </c>
      <c r="B55" s="47" t="s">
        <v>86</v>
      </c>
      <c r="C55" s="26" t="s">
        <v>7</v>
      </c>
      <c r="D55" s="26" t="s">
        <v>91</v>
      </c>
      <c r="E55" s="19" t="s">
        <v>9</v>
      </c>
      <c r="F55" s="29">
        <v>0.28299999999999997</v>
      </c>
      <c r="G55" s="27">
        <v>17</v>
      </c>
      <c r="H55" s="61">
        <v>4.8099999999999996</v>
      </c>
    </row>
    <row r="56" spans="1:8" s="30" customFormat="1" ht="13.8" thickBot="1" x14ac:dyDescent="0.3">
      <c r="A56" s="12" t="s">
        <v>25</v>
      </c>
      <c r="B56" s="47" t="s">
        <v>27</v>
      </c>
      <c r="C56" s="26" t="s">
        <v>7</v>
      </c>
      <c r="D56" s="26" t="s">
        <v>34</v>
      </c>
      <c r="E56" s="19" t="s">
        <v>9</v>
      </c>
      <c r="F56" s="29">
        <v>0.28299999999999997</v>
      </c>
      <c r="G56" s="27">
        <v>20.440000000000001</v>
      </c>
      <c r="H56" s="61">
        <v>5.78</v>
      </c>
    </row>
    <row r="57" spans="1:8" ht="14.4" customHeight="1" x14ac:dyDescent="0.25">
      <c r="A57" s="22" t="s">
        <v>92</v>
      </c>
      <c r="B57" s="41" t="s">
        <v>1</v>
      </c>
      <c r="C57" s="24" t="s">
        <v>2</v>
      </c>
      <c r="D57" s="24" t="s">
        <v>3</v>
      </c>
      <c r="E57" s="25" t="s">
        <v>4</v>
      </c>
      <c r="F57" s="23" t="s">
        <v>14</v>
      </c>
      <c r="G57" s="23" t="s">
        <v>5</v>
      </c>
      <c r="H57" s="55" t="s">
        <v>6</v>
      </c>
    </row>
    <row r="58" spans="1:8" ht="39.6" x14ac:dyDescent="0.25">
      <c r="A58" s="6"/>
      <c r="B58" s="45">
        <v>90708</v>
      </c>
      <c r="C58" s="18" t="s">
        <v>7</v>
      </c>
      <c r="D58" s="18" t="s">
        <v>93</v>
      </c>
      <c r="E58" s="28" t="s">
        <v>10</v>
      </c>
      <c r="F58" s="9">
        <v>1</v>
      </c>
      <c r="G58" s="10">
        <f>SUM(H59:H65)</f>
        <v>874.58999999999992</v>
      </c>
      <c r="H58" s="60">
        <f t="shared" ref="H58" si="5">TRUNC(F58*G58,2)</f>
        <v>874.59</v>
      </c>
    </row>
    <row r="59" spans="1:8" ht="26.4" x14ac:dyDescent="0.25">
      <c r="A59" s="12" t="s">
        <v>25</v>
      </c>
      <c r="B59" s="47" t="s">
        <v>82</v>
      </c>
      <c r="C59" s="26" t="s">
        <v>7</v>
      </c>
      <c r="D59" s="26" t="s">
        <v>87</v>
      </c>
      <c r="E59" s="19" t="s">
        <v>46</v>
      </c>
      <c r="F59" s="29">
        <v>4.2200000000000001E-2</v>
      </c>
      <c r="G59" s="27">
        <v>204.38</v>
      </c>
      <c r="H59" s="61">
        <v>8.6199999999999992</v>
      </c>
    </row>
    <row r="60" spans="1:8" ht="26.4" x14ac:dyDescent="0.25">
      <c r="A60" s="12" t="s">
        <v>25</v>
      </c>
      <c r="B60" s="47" t="s">
        <v>83</v>
      </c>
      <c r="C60" s="26" t="s">
        <v>7</v>
      </c>
      <c r="D60" s="26" t="s">
        <v>88</v>
      </c>
      <c r="E60" s="19" t="s">
        <v>44</v>
      </c>
      <c r="F60" s="29">
        <v>2.6200000000000001E-2</v>
      </c>
      <c r="G60" s="27">
        <v>82.1</v>
      </c>
      <c r="H60" s="61">
        <v>2.15</v>
      </c>
    </row>
    <row r="61" spans="1:8" ht="39.6" x14ac:dyDescent="0.25">
      <c r="A61" s="12" t="s">
        <v>20</v>
      </c>
      <c r="B61" s="47" t="s">
        <v>84</v>
      </c>
      <c r="C61" s="26" t="s">
        <v>7</v>
      </c>
      <c r="D61" s="26" t="s">
        <v>89</v>
      </c>
      <c r="E61" s="19" t="s">
        <v>13</v>
      </c>
      <c r="F61" s="29">
        <v>6.9400000000000003E-2</v>
      </c>
      <c r="G61" s="27">
        <v>20.260000000000002</v>
      </c>
      <c r="H61" s="61">
        <v>1.4</v>
      </c>
    </row>
    <row r="62" spans="1:8" ht="26.4" x14ac:dyDescent="0.25">
      <c r="A62" s="12" t="s">
        <v>20</v>
      </c>
      <c r="B62" s="47" t="s">
        <v>94</v>
      </c>
      <c r="C62" s="26" t="s">
        <v>7</v>
      </c>
      <c r="D62" s="26" t="s">
        <v>95</v>
      </c>
      <c r="E62" s="19" t="s">
        <v>11</v>
      </c>
      <c r="F62" s="29">
        <v>1.05</v>
      </c>
      <c r="G62" s="27">
        <v>816.73</v>
      </c>
      <c r="H62" s="61">
        <v>857.56</v>
      </c>
    </row>
    <row r="63" spans="1:8" x14ac:dyDescent="0.25">
      <c r="A63" s="12" t="s">
        <v>25</v>
      </c>
      <c r="B63" s="47" t="s">
        <v>86</v>
      </c>
      <c r="C63" s="26" t="s">
        <v>7</v>
      </c>
      <c r="D63" s="26" t="s">
        <v>91</v>
      </c>
      <c r="E63" s="19" t="s">
        <v>9</v>
      </c>
      <c r="F63" s="29">
        <v>0.13009999999999999</v>
      </c>
      <c r="G63" s="27">
        <v>17</v>
      </c>
      <c r="H63" s="61">
        <v>2.21</v>
      </c>
    </row>
    <row r="64" spans="1:8" ht="13.8" thickBot="1" x14ac:dyDescent="0.3">
      <c r="A64" s="15" t="s">
        <v>25</v>
      </c>
      <c r="B64" s="48" t="s">
        <v>27</v>
      </c>
      <c r="C64" s="20" t="s">
        <v>7</v>
      </c>
      <c r="D64" s="20" t="s">
        <v>34</v>
      </c>
      <c r="E64" s="21" t="s">
        <v>9</v>
      </c>
      <c r="F64" s="62">
        <v>0.13009999999999999</v>
      </c>
      <c r="G64" s="63">
        <v>20.440000000000001</v>
      </c>
      <c r="H64" s="64">
        <v>2.65</v>
      </c>
    </row>
    <row r="80" ht="28.8" customHeight="1" x14ac:dyDescent="0.25"/>
    <row r="104" ht="16.8" customHeight="1" x14ac:dyDescent="0.25"/>
    <row r="127" ht="14.4" customHeight="1" x14ac:dyDescent="0.25"/>
    <row r="155" ht="16.8" customHeight="1" x14ac:dyDescent="0.25"/>
    <row r="186" ht="16.8" customHeight="1" x14ac:dyDescent="0.25"/>
    <row r="213" ht="14.4" customHeight="1" x14ac:dyDescent="0.25"/>
    <row r="240" ht="16.8" customHeight="1" x14ac:dyDescent="0.25"/>
    <row r="267" ht="14.4" customHeight="1" x14ac:dyDescent="0.25"/>
    <row r="294" ht="14.4" customHeight="1" x14ac:dyDescent="0.25"/>
    <row r="321" ht="14.4" customHeight="1" x14ac:dyDescent="0.25"/>
    <row r="343" ht="14.4" customHeight="1" x14ac:dyDescent="0.25"/>
    <row r="366" ht="14.4" customHeight="1" x14ac:dyDescent="0.25"/>
    <row r="392" ht="14.4" customHeight="1" x14ac:dyDescent="0.25"/>
    <row r="416" ht="14.4" customHeight="1" x14ac:dyDescent="0.25"/>
  </sheetData>
  <mergeCells count="7">
    <mergeCell ref="C1:D1"/>
    <mergeCell ref="C2:D2"/>
    <mergeCell ref="G1:H1"/>
    <mergeCell ref="G2:H2"/>
    <mergeCell ref="E1:F1"/>
    <mergeCell ref="E2:F2"/>
    <mergeCell ref="A3:H3"/>
  </mergeCells>
  <phoneticPr fontId="6" type="noConversion"/>
  <pageMargins left="0.51181102362204722" right="0.51181102362204722" top="0.98425196850393704" bottom="0.98425196850393704" header="0.51181102362204722" footer="0.51181102362204722"/>
  <pageSetup paperSize="9" scale="89" fitToHeight="0" orientation="landscape" r:id="rId1"/>
  <headerFooter>
    <oddHeader>&amp;L &amp;CPREFEITURA MUNICIPAL DE SANTO ANTÔNIO DOS LOPES</oddHeader>
    <oddFooter>&amp;L &amp;CAv. Pres. Vargas, 446 - Centro, Santo Antônio dos Lopes - MA, 65730-000
CNPJ 06.172.720/0001-10</oddFooter>
  </headerFooter>
  <rowBreaks count="3" manualBreakCount="3">
    <brk id="24" max="7" man="1"/>
    <brk id="39" max="7" man="1"/>
    <brk id="5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Composições de Custo</vt:lpstr>
      <vt:lpstr>'Composições de Custo'!Area_de_impressao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Geysielle Costa Macêdo Amorim</cp:lastModifiedBy>
  <cp:revision>0</cp:revision>
  <cp:lastPrinted>2024-01-23T11:48:27Z</cp:lastPrinted>
  <dcterms:created xsi:type="dcterms:W3CDTF">2023-10-09T14:28:19Z</dcterms:created>
  <dcterms:modified xsi:type="dcterms:W3CDTF">2024-02-29T11:45:43Z</dcterms:modified>
</cp:coreProperties>
</file>