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PREMOLDADOS\"/>
    </mc:Choice>
  </mc:AlternateContent>
  <bookViews>
    <workbookView xWindow="0" yWindow="0" windowWidth="23040" windowHeight="9195"/>
  </bookViews>
  <sheets>
    <sheet name="PO GERAL" sheetId="1" r:id="rId1"/>
    <sheet name="BDI" sheetId="2" r:id="rId2"/>
  </sheets>
  <definedNames>
    <definedName name="_xlnm.Print_Area" localSheetId="1">BDI!$B$2:$H$56</definedName>
    <definedName name="_xlnm.Print_Area" localSheetId="0">'PO GERAL'!$B$2:$J$20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J13" i="1" s="1"/>
  <c r="I14" i="1"/>
  <c r="I15" i="1"/>
  <c r="J15" i="1" s="1"/>
  <c r="I16" i="1"/>
  <c r="J16" i="1" s="1"/>
  <c r="I17" i="1"/>
  <c r="J17" i="1" s="1"/>
  <c r="I18" i="1"/>
  <c r="J18" i="1" s="1"/>
  <c r="I19" i="1"/>
  <c r="J19" i="1" s="1"/>
  <c r="I12" i="1"/>
  <c r="J12" i="1" s="1"/>
  <c r="J14" i="1"/>
  <c r="H28" i="2"/>
  <c r="G27" i="2"/>
  <c r="H27" i="2" s="1"/>
  <c r="H25" i="2"/>
  <c r="H24" i="2"/>
  <c r="H23" i="2"/>
  <c r="H22" i="2"/>
  <c r="G21" i="2"/>
  <c r="H21" i="2" s="1"/>
  <c r="H17" i="2"/>
  <c r="H16" i="2"/>
  <c r="H15" i="2"/>
  <c r="H14" i="2"/>
  <c r="H13" i="2"/>
  <c r="G12" i="2"/>
  <c r="H12" i="2" s="1"/>
  <c r="J20" i="1" l="1"/>
  <c r="G34" i="2"/>
</calcChain>
</file>

<file path=xl/sharedStrings.xml><?xml version="1.0" encoding="utf-8"?>
<sst xmlns="http://schemas.openxmlformats.org/spreadsheetml/2006/main" count="95" uniqueCount="82">
  <si>
    <t>ITEM</t>
  </si>
  <si>
    <t>DESCRIÇÃO DO MATERIAL</t>
  </si>
  <si>
    <t>UNIDADE</t>
  </si>
  <si>
    <t xml:space="preserve">QUANTIDADE </t>
  </si>
  <si>
    <t>REFERÊNCIA</t>
  </si>
  <si>
    <t>M</t>
  </si>
  <si>
    <t>SINAPI</t>
  </si>
  <si>
    <t xml:space="preserve">TUBO DE CONCRETO ARMADO PARA AGUAS PLUVIAIS, CLASSE PA-1, COM ENCAIXE PONTA E BOLSA, DIAMETRO NOMINAL DE = 600 MM </t>
  </si>
  <si>
    <t xml:space="preserve">TUBO DE CONCRETO ARMADO PARA AGUAS PLUVIAIS, CLASSE PA-1, COM ENCAIXE PONTA E BOLSA, DIAMETRO NOMINAL DE 1000 MM </t>
  </si>
  <si>
    <t xml:space="preserve">TUBO DE CONCRETO ARMADO PARA AGUAS PLUVIAIS, CLASSE PA-1, COM ENCAIXE PONTA E BOLSA, DIAMETRO NOMINAL DE 300 MM </t>
  </si>
  <si>
    <t xml:space="preserve">TUBO DE CONCRETO ARMADO PARA AGUAS PLUVIAIS, CLASSE PA-1, COM ENCAIXE PONTA E  BOLSA, DIAMETRO NOMINAL DE 800 MM </t>
  </si>
  <si>
    <t xml:space="preserve">CALHA/CANALETA DE CONCRETO SIMPLES, TIPO MEIA CANA, DIAMETRO DE 30 CM, PARA AGUA PLUVIAL </t>
  </si>
  <si>
    <t>BLOCO DE CONCRETO ESTRUTURAL 14 X 19 X 29 CM, FBK 10 MPA</t>
  </si>
  <si>
    <t>UN</t>
  </si>
  <si>
    <t>CALHA/CANALETA DE CONCRETO SIMPLES, TIPO MEIA CANA, DIAMETRO DE 60 CM, PARA " AGUA PLUVIAL "</t>
  </si>
  <si>
    <t>MEIO-FIO OU GUIA DE CONCRETO PRE MOLDADO, COMP 80 CM, *30 X 10/10*</t>
  </si>
  <si>
    <t>VALOR UNITÁRIO SEM BDI</t>
  </si>
  <si>
    <t>VALOR UNITÁRIO COM BDI</t>
  </si>
  <si>
    <t>VALOR TOTAL</t>
  </si>
  <si>
    <t>COMPOSIÇÃO DO BDI</t>
  </si>
  <si>
    <t>Composição das Despesas que incidem sobre o Custo Direto (CD)</t>
  </si>
  <si>
    <t>A</t>
  </si>
  <si>
    <t>Discriminação dos Custos Acessórios</t>
  </si>
  <si>
    <t>A.1</t>
  </si>
  <si>
    <t>Administração Central</t>
  </si>
  <si>
    <t>A.2</t>
  </si>
  <si>
    <t>Despesas Financeiras</t>
  </si>
  <si>
    <t>A.3</t>
  </si>
  <si>
    <t>Garantia</t>
  </si>
  <si>
    <t>A.4</t>
  </si>
  <si>
    <t>Taxa de risco</t>
  </si>
  <si>
    <t>A.5</t>
  </si>
  <si>
    <t>Taxa de seguro</t>
  </si>
  <si>
    <t>Composição das despesas que incidem sobre o Preço de Venda (PV)</t>
  </si>
  <si>
    <t>B</t>
  </si>
  <si>
    <t>Discriminação das Despesas Tributárias</t>
  </si>
  <si>
    <t>B.1</t>
  </si>
  <si>
    <t>PIS</t>
  </si>
  <si>
    <t>B.2</t>
  </si>
  <si>
    <t>COFINS</t>
  </si>
  <si>
    <t>B.3</t>
  </si>
  <si>
    <t>ISS</t>
  </si>
  <si>
    <t>B.4</t>
  </si>
  <si>
    <t>CPRB</t>
  </si>
  <si>
    <t>c</t>
  </si>
  <si>
    <t>Lucro bruto</t>
  </si>
  <si>
    <t>C.1</t>
  </si>
  <si>
    <t>Remuneração bruta da empresa</t>
  </si>
  <si>
    <t>CÁLCULO DA TAXA DE BDI</t>
  </si>
  <si>
    <t>Fórmula do BDI:</t>
  </si>
  <si>
    <t>TAXA DE BDI:</t>
  </si>
  <si>
    <t>(1+AC+S+R+G)x(1+DF)x(1+L)</t>
  </si>
  <si>
    <t>-1</t>
  </si>
  <si>
    <t>] X 100 =</t>
  </si>
  <si>
    <t>Onde:</t>
  </si>
  <si>
    <t>AC - taxa de administração central</t>
  </si>
  <si>
    <t>S - taxa de seguros</t>
  </si>
  <si>
    <t>R - taxa de riscos</t>
  </si>
  <si>
    <t>G - taxa de garantias</t>
  </si>
  <si>
    <t>DF - taxa de despesas financeiras</t>
  </si>
  <si>
    <t>L - taxa de lucro/remuneração</t>
  </si>
  <si>
    <t>l - taxa de incidência de impostos (PIS, COFINS, ISS, CPRB)</t>
  </si>
  <si>
    <t>VALORES DO BDI PARA MERO FORNECIMENTO DE MATERIAIS E EQUIPAMENTOS</t>
  </si>
  <si>
    <t>ACORDÃO Nº 2622/2013 - TCU - PLENÁRIO</t>
  </si>
  <si>
    <t>1ºQUADRIL</t>
  </si>
  <si>
    <t>2º QUADRIL</t>
  </si>
  <si>
    <t>3º QUADRIL</t>
  </si>
  <si>
    <t>CPRB (Contribuição Previdenciária sobre a Receita Bruta): Aliquota definida pela Lei 12.456/2011</t>
  </si>
  <si>
    <t>Fontes: Acordão Nº 2622/2013</t>
  </si>
  <si>
    <t>SINAPI 04/2023 DESONERADO</t>
  </si>
  <si>
    <t>BDI = 16,76%</t>
  </si>
  <si>
    <t>1.1</t>
  </si>
  <si>
    <t>1.2</t>
  </si>
  <si>
    <t>1.3</t>
  </si>
  <si>
    <t>1.4</t>
  </si>
  <si>
    <t>1.5</t>
  </si>
  <si>
    <t>1.6</t>
  </si>
  <si>
    <t>1.7</t>
  </si>
  <si>
    <t>1.8</t>
  </si>
  <si>
    <t>PLANILHA ORÇAMENTÁRIA</t>
  </si>
  <si>
    <t>[(1 - l)</t>
  </si>
  <si>
    <t>TOTAL GERAL COM BDI: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</si>
</sst>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[$-F800]dddd\,\ mmmm\ dd\,\ yyyy"/>
    <numFmt numFmtId="165" formatCode="[$R$-416]\ #,##0.00000;[Red]\-[$R$-416]\ #,##0.00000"/>
    <numFmt numFmtId="166" formatCode="#,##0.0000"/>
  </numFmts>
  <fonts count="11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slantDashDot">
        <color auto="1"/>
      </top>
      <bottom/>
      <diagonal/>
    </border>
    <border>
      <left/>
      <right/>
      <top/>
      <bottom style="slantDashDot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slantDashDot">
        <color auto="1"/>
      </bottom>
      <diagonal/>
    </border>
    <border>
      <left/>
      <right style="medium">
        <color auto="1"/>
      </right>
      <top/>
      <bottom style="slantDashDot">
        <color auto="1"/>
      </bottom>
      <diagonal/>
    </border>
    <border>
      <left style="medium">
        <color auto="1"/>
      </left>
      <right/>
      <top style="slantDashDot">
        <color auto="1"/>
      </top>
      <bottom/>
      <diagonal/>
    </border>
    <border>
      <left/>
      <right style="medium">
        <color auto="1"/>
      </right>
      <top style="slantDashDot">
        <color auto="1"/>
      </top>
      <bottom/>
      <diagonal/>
    </border>
  </borders>
  <cellStyleXfs count="4">
    <xf numFmtId="0" fontId="0" fillId="0" borderId="0"/>
    <xf numFmtId="164" fontId="1" fillId="0" borderId="0"/>
    <xf numFmtId="9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4" fillId="0" borderId="0" xfId="0" applyFont="1"/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0" xfId="0" applyFont="1" applyBorder="1"/>
    <xf numFmtId="0" fontId="4" fillId="0" borderId="18" xfId="0" applyFont="1" applyBorder="1"/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5" fillId="2" borderId="29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/>
    </xf>
    <xf numFmtId="165" fontId="6" fillId="0" borderId="6" xfId="1" applyNumberFormat="1" applyFont="1" applyBorder="1" applyAlignment="1">
      <alignment vertical="center"/>
    </xf>
    <xf numFmtId="165" fontId="6" fillId="0" borderId="5" xfId="1" applyNumberFormat="1" applyFont="1" applyBorder="1" applyAlignment="1">
      <alignment vertical="center"/>
    </xf>
    <xf numFmtId="10" fontId="6" fillId="0" borderId="7" xfId="1" applyNumberFormat="1" applyFont="1" applyBorder="1" applyAlignment="1">
      <alignment horizontal="center" vertical="center"/>
    </xf>
    <xf numFmtId="166" fontId="6" fillId="0" borderId="8" xfId="1" applyNumberFormat="1" applyFont="1" applyBorder="1" applyAlignment="1">
      <alignment horizontal="center" vertical="center"/>
    </xf>
    <xf numFmtId="165" fontId="6" fillId="0" borderId="9" xfId="1" applyNumberFormat="1" applyFont="1" applyBorder="1" applyAlignment="1">
      <alignment horizontal="center" vertical="center"/>
    </xf>
    <xf numFmtId="165" fontId="7" fillId="0" borderId="6" xfId="1" applyNumberFormat="1" applyFont="1" applyBorder="1" applyAlignment="1">
      <alignment vertical="center"/>
    </xf>
    <xf numFmtId="165" fontId="7" fillId="0" borderId="5" xfId="1" applyNumberFormat="1" applyFont="1" applyBorder="1" applyAlignment="1">
      <alignment vertical="center"/>
    </xf>
    <xf numFmtId="10" fontId="7" fillId="0" borderId="10" xfId="2" applyNumberFormat="1" applyFont="1" applyFill="1" applyBorder="1" applyAlignment="1">
      <alignment horizontal="center" vertical="center"/>
    </xf>
    <xf numFmtId="166" fontId="7" fillId="0" borderId="8" xfId="1" applyNumberFormat="1" applyFont="1" applyBorder="1" applyAlignment="1">
      <alignment horizontal="center" vertical="center"/>
    </xf>
    <xf numFmtId="166" fontId="7" fillId="0" borderId="11" xfId="1" applyNumberFormat="1" applyFont="1" applyBorder="1" applyAlignment="1">
      <alignment horizontal="center" vertical="center"/>
    </xf>
    <xf numFmtId="165" fontId="7" fillId="0" borderId="4" xfId="1" applyNumberFormat="1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11" xfId="1" applyNumberFormat="1" applyFont="1" applyBorder="1" applyAlignment="1">
      <alignment horizontal="center" vertical="center"/>
    </xf>
    <xf numFmtId="165" fontId="6" fillId="0" borderId="11" xfId="1" applyNumberFormat="1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left" vertical="center"/>
    </xf>
    <xf numFmtId="10" fontId="7" fillId="0" borderId="10" xfId="1" applyNumberFormat="1" applyFont="1" applyBorder="1" applyAlignment="1">
      <alignment horizontal="center" vertical="center"/>
    </xf>
    <xf numFmtId="10" fontId="7" fillId="0" borderId="5" xfId="1" applyNumberFormat="1" applyFont="1" applyBorder="1" applyAlignment="1">
      <alignment horizontal="center" vertical="center"/>
    </xf>
    <xf numFmtId="10" fontId="7" fillId="0" borderId="5" xfId="2" applyNumberFormat="1" applyFont="1" applyFill="1" applyBorder="1" applyAlignment="1">
      <alignment horizontal="center" vertical="center"/>
    </xf>
    <xf numFmtId="165" fontId="6" fillId="0" borderId="12" xfId="1" applyNumberFormat="1" applyFont="1" applyBorder="1" applyAlignment="1">
      <alignment horizontal="center" vertical="center"/>
    </xf>
    <xf numFmtId="165" fontId="6" fillId="0" borderId="13" xfId="1" applyNumberFormat="1" applyFont="1" applyBorder="1" applyAlignment="1">
      <alignment horizontal="left" vertical="center"/>
    </xf>
    <xf numFmtId="165" fontId="6" fillId="0" borderId="14" xfId="1" applyNumberFormat="1" applyFont="1" applyBorder="1" applyAlignment="1">
      <alignment horizontal="center" vertical="center"/>
    </xf>
    <xf numFmtId="165" fontId="8" fillId="0" borderId="12" xfId="1" applyNumberFormat="1" applyFont="1" applyBorder="1" applyAlignment="1">
      <alignment horizontal="left" vertical="center"/>
    </xf>
    <xf numFmtId="165" fontId="7" fillId="0" borderId="16" xfId="1" applyNumberFormat="1" applyFont="1" applyBorder="1" applyAlignment="1">
      <alignment vertical="center"/>
    </xf>
    <xf numFmtId="165" fontId="7" fillId="0" borderId="2" xfId="1" applyNumberFormat="1" applyFont="1" applyBorder="1" applyAlignment="1">
      <alignment horizontal="center" vertical="center"/>
    </xf>
    <xf numFmtId="165" fontId="7" fillId="0" borderId="20" xfId="1" applyNumberFormat="1" applyFont="1" applyBorder="1" applyAlignment="1">
      <alignment horizontal="center" vertical="center"/>
    </xf>
    <xf numFmtId="165" fontId="7" fillId="0" borderId="21" xfId="1" applyNumberFormat="1" applyFont="1" applyBorder="1" applyAlignment="1">
      <alignment horizontal="center" vertical="center"/>
    </xf>
    <xf numFmtId="165" fontId="7" fillId="0" borderId="22" xfId="1" applyNumberFormat="1" applyFont="1" applyBorder="1" applyAlignment="1">
      <alignment horizontal="center" vertical="center"/>
    </xf>
    <xf numFmtId="0" fontId="7" fillId="0" borderId="16" xfId="0" applyFont="1" applyBorder="1"/>
    <xf numFmtId="0" fontId="7" fillId="0" borderId="18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165" fontId="6" fillId="2" borderId="4" xfId="1" applyNumberFormat="1" applyFont="1" applyFill="1" applyBorder="1" applyAlignment="1">
      <alignment horizontal="center" vertical="center"/>
    </xf>
    <xf numFmtId="10" fontId="6" fillId="2" borderId="7" xfId="1" applyNumberFormat="1" applyFont="1" applyFill="1" applyBorder="1" applyAlignment="1">
      <alignment horizontal="center" vertical="center"/>
    </xf>
    <xf numFmtId="166" fontId="6" fillId="2" borderId="8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horizontal="left" vertical="center"/>
    </xf>
    <xf numFmtId="165" fontId="7" fillId="0" borderId="0" xfId="1" applyNumberFormat="1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0" fontId="5" fillId="0" borderId="0" xfId="0" applyNumberFormat="1" applyFont="1" applyBorder="1" applyAlignment="1">
      <alignment horizontal="left"/>
    </xf>
    <xf numFmtId="10" fontId="5" fillId="0" borderId="0" xfId="0" applyNumberFormat="1" applyFont="1" applyBorder="1"/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44" fontId="5" fillId="2" borderId="29" xfId="3" applyFont="1" applyFill="1" applyBorder="1" applyAlignment="1">
      <alignment horizontal="center" vertical="center" wrapText="1"/>
    </xf>
    <xf numFmtId="44" fontId="5" fillId="2" borderId="29" xfId="3" applyFont="1" applyFill="1" applyBorder="1" applyAlignment="1">
      <alignment horizontal="center" vertical="center"/>
    </xf>
    <xf numFmtId="44" fontId="1" fillId="0" borderId="7" xfId="3" applyFont="1" applyBorder="1" applyAlignment="1">
      <alignment horizontal="center" vertical="center"/>
    </xf>
    <xf numFmtId="44" fontId="1" fillId="0" borderId="7" xfId="3" applyFont="1" applyBorder="1" applyAlignment="1">
      <alignment vertical="center" wrapText="1"/>
    </xf>
    <xf numFmtId="44" fontId="1" fillId="0" borderId="7" xfId="3" applyFont="1" applyBorder="1" applyAlignment="1">
      <alignment vertical="center"/>
    </xf>
    <xf numFmtId="44" fontId="4" fillId="0" borderId="36" xfId="3" applyFont="1" applyBorder="1" applyAlignment="1">
      <alignment vertical="center"/>
    </xf>
    <xf numFmtId="44" fontId="1" fillId="0" borderId="10" xfId="3" applyFont="1" applyBorder="1" applyAlignment="1">
      <alignment horizontal="center" vertical="center"/>
    </xf>
    <xf numFmtId="44" fontId="1" fillId="0" borderId="10" xfId="3" applyFont="1" applyBorder="1" applyAlignment="1">
      <alignment vertical="center" wrapText="1"/>
    </xf>
    <xf numFmtId="44" fontId="1" fillId="0" borderId="10" xfId="3" applyFont="1" applyBorder="1" applyAlignment="1">
      <alignment vertical="center"/>
    </xf>
    <xf numFmtId="44" fontId="4" fillId="0" borderId="8" xfId="3" applyFont="1" applyBorder="1" applyAlignment="1">
      <alignment vertical="center"/>
    </xf>
    <xf numFmtId="44" fontId="4" fillId="0" borderId="10" xfId="3" applyFont="1" applyBorder="1" applyAlignment="1">
      <alignment vertical="center" wrapText="1"/>
    </xf>
    <xf numFmtId="44" fontId="5" fillId="0" borderId="34" xfId="3" applyFont="1" applyBorder="1" applyAlignment="1">
      <alignment vertical="center"/>
    </xf>
    <xf numFmtId="0" fontId="5" fillId="2" borderId="2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165" fontId="7" fillId="0" borderId="6" xfId="1" applyNumberFormat="1" applyFont="1" applyBorder="1" applyAlignment="1">
      <alignment horizontal="left" vertical="center"/>
    </xf>
    <xf numFmtId="165" fontId="7" fillId="0" borderId="5" xfId="1" applyNumberFormat="1" applyFont="1" applyBorder="1" applyAlignment="1">
      <alignment horizontal="left" vertical="center"/>
    </xf>
    <xf numFmtId="165" fontId="7" fillId="0" borderId="28" xfId="1" applyNumberFormat="1" applyFont="1" applyBorder="1" applyAlignment="1">
      <alignment horizontal="left" vertical="center"/>
    </xf>
    <xf numFmtId="0" fontId="4" fillId="0" borderId="3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5" fontId="7" fillId="0" borderId="0" xfId="1" quotePrefix="1" applyNumberFormat="1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left" vertical="center"/>
    </xf>
    <xf numFmtId="165" fontId="7" fillId="0" borderId="2" xfId="1" quotePrefix="1" applyNumberFormat="1" applyFont="1" applyBorder="1" applyAlignment="1">
      <alignment horizontal="left" vertical="center"/>
    </xf>
    <xf numFmtId="10" fontId="9" fillId="0" borderId="17" xfId="2" applyNumberFormat="1" applyFont="1" applyFill="1" applyBorder="1" applyAlignment="1">
      <alignment horizontal="center" vertical="center"/>
    </xf>
    <xf numFmtId="10" fontId="9" fillId="0" borderId="18" xfId="2" applyNumberFormat="1" applyFont="1" applyFill="1" applyBorder="1" applyAlignment="1">
      <alignment horizontal="center" vertical="center"/>
    </xf>
    <xf numFmtId="10" fontId="9" fillId="0" borderId="19" xfId="2" applyNumberFormat="1" applyFont="1" applyFill="1" applyBorder="1" applyAlignment="1">
      <alignment horizontal="center" vertical="center"/>
    </xf>
    <xf numFmtId="10" fontId="9" fillId="0" borderId="3" xfId="2" applyNumberFormat="1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165" fontId="2" fillId="3" borderId="37" xfId="1" applyNumberFormat="1" applyFont="1" applyFill="1" applyBorder="1" applyAlignment="1">
      <alignment horizontal="center" vertical="center"/>
    </xf>
    <xf numFmtId="165" fontId="2" fillId="3" borderId="38" xfId="1" applyNumberFormat="1" applyFont="1" applyFill="1" applyBorder="1" applyAlignment="1">
      <alignment horizontal="center" vertical="center"/>
    </xf>
    <xf numFmtId="165" fontId="2" fillId="3" borderId="39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2" fillId="2" borderId="5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165" fontId="6" fillId="3" borderId="15" xfId="1" applyNumberFormat="1" applyFont="1" applyFill="1" applyBorder="1" applyAlignment="1">
      <alignment horizontal="center" vertical="center"/>
    </xf>
    <xf numFmtId="165" fontId="6" fillId="3" borderId="14" xfId="1" applyNumberFormat="1" applyFont="1" applyFill="1" applyBorder="1" applyAlignment="1">
      <alignment horizontal="center" vertical="center"/>
    </xf>
    <xf numFmtId="165" fontId="6" fillId="3" borderId="19" xfId="1" applyNumberFormat="1" applyFont="1" applyFill="1" applyBorder="1" applyAlignment="1">
      <alignment horizontal="center" vertical="center"/>
    </xf>
    <xf numFmtId="165" fontId="6" fillId="3" borderId="3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65" fontId="6" fillId="2" borderId="5" xfId="1" applyNumberFormat="1" applyFont="1" applyFill="1" applyBorder="1" applyAlignment="1">
      <alignment horizontal="center" vertical="center"/>
    </xf>
    <xf numFmtId="165" fontId="6" fillId="2" borderId="28" xfId="1" applyNumberFormat="1" applyFont="1" applyFill="1" applyBorder="1" applyAlignment="1">
      <alignment horizontal="center" vertical="center"/>
    </xf>
  </cellXfs>
  <cellStyles count="4">
    <cellStyle name="Moeda" xfId="3" builtinId="4"/>
    <cellStyle name="Normal" xfId="0" builtinId="0"/>
    <cellStyle name="Normal 5" xfId="1"/>
    <cellStyle name="Porcentagem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101600</xdr:rowOff>
    </xdr:from>
    <xdr:to>
      <xdr:col>3</xdr:col>
      <xdr:colOff>914400</xdr:colOff>
      <xdr:row>8</xdr:row>
      <xdr:rowOff>47625</xdr:rowOff>
    </xdr:to>
    <xdr:pic>
      <xdr:nvPicPr>
        <xdr:cNvPr id="2" name="Imagem 1" descr="LOGO OFICIAL PREFEITURA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100" y="304800"/>
          <a:ext cx="2667000" cy="13716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25400</xdr:rowOff>
    </xdr:from>
    <xdr:to>
      <xdr:col>9</xdr:col>
      <xdr:colOff>1730375</xdr:colOff>
      <xdr:row>6</xdr:row>
      <xdr:rowOff>168275</xdr:rowOff>
    </xdr:to>
    <xdr:pic>
      <xdr:nvPicPr>
        <xdr:cNvPr id="3" name="Imagem 2" descr="Cim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50" y="231775"/>
          <a:ext cx="11906250" cy="1095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1121834</xdr:colOff>
      <xdr:row>1</xdr:row>
      <xdr:rowOff>29304</xdr:rowOff>
    </xdr:from>
    <xdr:to>
      <xdr:col>7</xdr:col>
      <xdr:colOff>1031625</xdr:colOff>
      <xdr:row>7</xdr:row>
      <xdr:rowOff>152398</xdr:rowOff>
    </xdr:to>
    <xdr:pic>
      <xdr:nvPicPr>
        <xdr:cNvPr id="3" name="Imagem 2" descr="Cim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7417" y="230387"/>
          <a:ext cx="5391958" cy="12660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76200</xdr:rowOff>
    </xdr:from>
    <xdr:to>
      <xdr:col>2</xdr:col>
      <xdr:colOff>1143000</xdr:colOff>
      <xdr:row>7</xdr:row>
      <xdr:rowOff>117230</xdr:rowOff>
    </xdr:to>
    <xdr:pic>
      <xdr:nvPicPr>
        <xdr:cNvPr id="2" name="Imagem 1" descr="LOGO OFICIAL PREFEITURA.jp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785" y="269631"/>
          <a:ext cx="2203938" cy="1201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4"/>
  <sheetViews>
    <sheetView tabSelected="1" view="pageBreakPreview" zoomScale="60" zoomScaleNormal="100" workbookViewId="0">
      <selection activeCell="E8" sqref="E8"/>
    </sheetView>
  </sheetViews>
  <sheetFormatPr defaultColWidth="11.25" defaultRowHeight="15" x14ac:dyDescent="0.2"/>
  <cols>
    <col min="1" max="2" width="11.25" style="6"/>
    <col min="3" max="4" width="12.75" style="6" customWidth="1"/>
    <col min="5" max="5" width="60.75" style="6" customWidth="1"/>
    <col min="6" max="6" width="12.25" style="6" bestFit="1" customWidth="1"/>
    <col min="7" max="7" width="17.375" style="6" bestFit="1" customWidth="1"/>
    <col min="8" max="8" width="22.875" style="6" bestFit="1" customWidth="1"/>
    <col min="9" max="9" width="20.125" style="6" customWidth="1"/>
    <col min="10" max="10" width="22.875" style="6" bestFit="1" customWidth="1"/>
    <col min="11" max="16384" width="11.25" style="6"/>
  </cols>
  <sheetData>
    <row r="1" spans="2:10" ht="15.75" thickBot="1" x14ac:dyDescent="0.25"/>
    <row r="2" spans="2:10" ht="15.6" customHeight="1" x14ac:dyDescent="0.2">
      <c r="B2" s="95"/>
      <c r="C2" s="96"/>
      <c r="D2" s="96"/>
      <c r="E2" s="7"/>
      <c r="F2" s="7"/>
      <c r="G2" s="7"/>
      <c r="H2" s="7"/>
      <c r="I2" s="7"/>
      <c r="J2" s="8"/>
    </row>
    <row r="3" spans="2:10" x14ac:dyDescent="0.2">
      <c r="B3" s="97"/>
      <c r="C3" s="98"/>
      <c r="D3" s="98"/>
      <c r="E3" s="10"/>
      <c r="F3" s="10"/>
      <c r="G3" s="10"/>
      <c r="H3" s="10"/>
      <c r="I3" s="10"/>
      <c r="J3" s="11"/>
    </row>
    <row r="4" spans="2:10" x14ac:dyDescent="0.2">
      <c r="B4" s="97"/>
      <c r="C4" s="98"/>
      <c r="D4" s="98"/>
      <c r="E4" s="10"/>
      <c r="F4" s="10"/>
      <c r="G4" s="10"/>
      <c r="H4" s="10"/>
      <c r="I4" s="10"/>
      <c r="J4" s="11"/>
    </row>
    <row r="5" spans="2:10" x14ac:dyDescent="0.2">
      <c r="B5" s="97"/>
      <c r="C5" s="98"/>
      <c r="D5" s="98"/>
      <c r="E5" s="10"/>
      <c r="F5" s="10"/>
      <c r="G5" s="10"/>
      <c r="H5" s="10"/>
      <c r="I5" s="10"/>
      <c r="J5" s="11"/>
    </row>
    <row r="6" spans="2:10" x14ac:dyDescent="0.2">
      <c r="B6" s="97"/>
      <c r="C6" s="98"/>
      <c r="D6" s="98"/>
      <c r="E6" s="10"/>
      <c r="F6" s="10"/>
      <c r="G6" s="10"/>
      <c r="H6" s="10"/>
      <c r="I6" s="10"/>
      <c r="J6" s="11"/>
    </row>
    <row r="7" spans="2:10" x14ac:dyDescent="0.2">
      <c r="B7" s="97"/>
      <c r="C7" s="98"/>
      <c r="D7" s="98"/>
      <c r="E7" s="10"/>
      <c r="F7" s="10"/>
      <c r="G7" s="10"/>
      <c r="H7" s="10"/>
      <c r="I7" s="10"/>
      <c r="J7" s="11"/>
    </row>
    <row r="8" spans="2:10" ht="21" customHeight="1" x14ac:dyDescent="0.2">
      <c r="B8" s="97"/>
      <c r="C8" s="98"/>
      <c r="D8" s="98"/>
      <c r="E8" s="10" t="s">
        <v>69</v>
      </c>
      <c r="F8" s="10"/>
      <c r="G8" s="10"/>
      <c r="H8" s="10"/>
      <c r="I8" s="10"/>
      <c r="J8" s="11"/>
    </row>
    <row r="9" spans="2:10" ht="21" customHeight="1" thickBot="1" x14ac:dyDescent="0.25">
      <c r="B9" s="97"/>
      <c r="C9" s="98"/>
      <c r="D9" s="98"/>
      <c r="E9" s="10" t="s">
        <v>70</v>
      </c>
      <c r="F9" s="10"/>
      <c r="G9" s="10"/>
      <c r="H9" s="10"/>
      <c r="I9" s="10"/>
      <c r="J9" s="11"/>
    </row>
    <row r="10" spans="2:10" ht="27.75" customHeight="1" thickBot="1" x14ac:dyDescent="0.3">
      <c r="B10" s="99" t="s">
        <v>79</v>
      </c>
      <c r="C10" s="100"/>
      <c r="D10" s="100"/>
      <c r="E10" s="100"/>
      <c r="F10" s="100"/>
      <c r="G10" s="100"/>
      <c r="H10" s="100"/>
      <c r="I10" s="100"/>
      <c r="J10" s="101"/>
    </row>
    <row r="11" spans="2:10" ht="50.25" customHeight="1" thickBot="1" x14ac:dyDescent="0.25">
      <c r="B11" s="18" t="s">
        <v>0</v>
      </c>
      <c r="C11" s="91" t="s">
        <v>4</v>
      </c>
      <c r="D11" s="91"/>
      <c r="E11" s="18" t="s">
        <v>1</v>
      </c>
      <c r="F11" s="79" t="s">
        <v>2</v>
      </c>
      <c r="G11" s="79" t="s">
        <v>3</v>
      </c>
      <c r="H11" s="79" t="s">
        <v>16</v>
      </c>
      <c r="I11" s="79" t="s">
        <v>17</v>
      </c>
      <c r="J11" s="80" t="s">
        <v>18</v>
      </c>
    </row>
    <row r="12" spans="2:10" ht="45" x14ac:dyDescent="0.2">
      <c r="B12" s="19" t="s">
        <v>71</v>
      </c>
      <c r="C12" s="16">
        <v>7725</v>
      </c>
      <c r="D12" s="16" t="s">
        <v>6</v>
      </c>
      <c r="E12" s="17" t="s">
        <v>7</v>
      </c>
      <c r="F12" s="81" t="s">
        <v>5</v>
      </c>
      <c r="G12" s="82">
        <v>600</v>
      </c>
      <c r="H12" s="83">
        <v>245</v>
      </c>
      <c r="I12" s="83">
        <f>ROUND(H12*1.1676,2)</f>
        <v>286.06</v>
      </c>
      <c r="J12" s="84">
        <f>ROUND(G12*I12,2)</f>
        <v>171636</v>
      </c>
    </row>
    <row r="13" spans="2:10" ht="45" x14ac:dyDescent="0.2">
      <c r="B13" s="20" t="s">
        <v>72</v>
      </c>
      <c r="C13" s="4">
        <v>7753</v>
      </c>
      <c r="D13" s="4" t="s">
        <v>6</v>
      </c>
      <c r="E13" s="5" t="s">
        <v>8</v>
      </c>
      <c r="F13" s="85" t="s">
        <v>5</v>
      </c>
      <c r="G13" s="86">
        <v>600</v>
      </c>
      <c r="H13" s="87">
        <v>477.64</v>
      </c>
      <c r="I13" s="87">
        <f t="shared" ref="I13:I19" si="0">ROUND(H13*1.1676,2)</f>
        <v>557.69000000000005</v>
      </c>
      <c r="J13" s="88">
        <f t="shared" ref="J13:J19" si="1">ROUND(G13*I13,2)</f>
        <v>334614</v>
      </c>
    </row>
    <row r="14" spans="2:10" ht="45" x14ac:dyDescent="0.2">
      <c r="B14" s="20" t="s">
        <v>73</v>
      </c>
      <c r="C14" s="4">
        <v>40334</v>
      </c>
      <c r="D14" s="4" t="s">
        <v>6</v>
      </c>
      <c r="E14" s="5" t="s">
        <v>9</v>
      </c>
      <c r="F14" s="85" t="s">
        <v>5</v>
      </c>
      <c r="G14" s="86">
        <v>600</v>
      </c>
      <c r="H14" s="87">
        <v>112.2</v>
      </c>
      <c r="I14" s="87">
        <f t="shared" si="0"/>
        <v>131</v>
      </c>
      <c r="J14" s="88">
        <f t="shared" si="1"/>
        <v>78600</v>
      </c>
    </row>
    <row r="15" spans="2:10" ht="45" x14ac:dyDescent="0.2">
      <c r="B15" s="20" t="s">
        <v>74</v>
      </c>
      <c r="C15" s="4">
        <v>7750</v>
      </c>
      <c r="D15" s="4" t="s">
        <v>6</v>
      </c>
      <c r="E15" s="5" t="s">
        <v>10</v>
      </c>
      <c r="F15" s="85" t="s">
        <v>5</v>
      </c>
      <c r="G15" s="86">
        <v>600</v>
      </c>
      <c r="H15" s="87">
        <v>407.64</v>
      </c>
      <c r="I15" s="87">
        <f t="shared" si="0"/>
        <v>475.96</v>
      </c>
      <c r="J15" s="88">
        <f t="shared" si="1"/>
        <v>285576</v>
      </c>
    </row>
    <row r="16" spans="2:10" ht="30" x14ac:dyDescent="0.2">
      <c r="B16" s="20" t="s">
        <v>75</v>
      </c>
      <c r="C16" s="4">
        <v>10541</v>
      </c>
      <c r="D16" s="4" t="s">
        <v>6</v>
      </c>
      <c r="E16" s="5" t="s">
        <v>11</v>
      </c>
      <c r="F16" s="85" t="s">
        <v>5</v>
      </c>
      <c r="G16" s="86">
        <v>600</v>
      </c>
      <c r="H16" s="87">
        <v>29.72</v>
      </c>
      <c r="I16" s="87">
        <f t="shared" si="0"/>
        <v>34.700000000000003</v>
      </c>
      <c r="J16" s="88">
        <f t="shared" si="1"/>
        <v>20820</v>
      </c>
    </row>
    <row r="17" spans="2:10" ht="30" x14ac:dyDescent="0.2">
      <c r="B17" s="20" t="s">
        <v>76</v>
      </c>
      <c r="C17" s="4">
        <v>10544</v>
      </c>
      <c r="D17" s="4" t="s">
        <v>6</v>
      </c>
      <c r="E17" s="5" t="s">
        <v>14</v>
      </c>
      <c r="F17" s="85" t="s">
        <v>5</v>
      </c>
      <c r="G17" s="86">
        <v>400</v>
      </c>
      <c r="H17" s="87">
        <v>81.56</v>
      </c>
      <c r="I17" s="87">
        <f t="shared" si="0"/>
        <v>95.23</v>
      </c>
      <c r="J17" s="88">
        <f t="shared" si="1"/>
        <v>38092</v>
      </c>
    </row>
    <row r="18" spans="2:10" ht="30" x14ac:dyDescent="0.2">
      <c r="B18" s="20" t="s">
        <v>77</v>
      </c>
      <c r="C18" s="4">
        <v>34556</v>
      </c>
      <c r="D18" s="4" t="s">
        <v>6</v>
      </c>
      <c r="E18" s="5" t="s">
        <v>12</v>
      </c>
      <c r="F18" s="85" t="s">
        <v>13</v>
      </c>
      <c r="G18" s="89">
        <v>25000</v>
      </c>
      <c r="H18" s="87">
        <v>4.34</v>
      </c>
      <c r="I18" s="87">
        <f t="shared" si="0"/>
        <v>5.07</v>
      </c>
      <c r="J18" s="88">
        <f t="shared" si="1"/>
        <v>126750</v>
      </c>
    </row>
    <row r="19" spans="2:10" ht="30" x14ac:dyDescent="0.2">
      <c r="B19" s="20" t="s">
        <v>78</v>
      </c>
      <c r="C19" s="4">
        <v>41683</v>
      </c>
      <c r="D19" s="4" t="s">
        <v>6</v>
      </c>
      <c r="E19" s="5" t="s">
        <v>15</v>
      </c>
      <c r="F19" s="85" t="s">
        <v>13</v>
      </c>
      <c r="G19" s="89">
        <v>3000</v>
      </c>
      <c r="H19" s="87">
        <v>26.29</v>
      </c>
      <c r="I19" s="87">
        <f t="shared" si="0"/>
        <v>30.7</v>
      </c>
      <c r="J19" s="88">
        <f t="shared" si="1"/>
        <v>92100</v>
      </c>
    </row>
    <row r="20" spans="2:10" ht="46.15" customHeight="1" thickBot="1" x14ac:dyDescent="0.25">
      <c r="B20" s="92" t="s">
        <v>81</v>
      </c>
      <c r="C20" s="93"/>
      <c r="D20" s="93"/>
      <c r="E20" s="93"/>
      <c r="F20" s="93"/>
      <c r="G20" s="93"/>
      <c r="H20" s="93"/>
      <c r="I20" s="94"/>
      <c r="J20" s="90">
        <f>SUM(J12:J19)</f>
        <v>1148188</v>
      </c>
    </row>
    <row r="21" spans="2:10" x14ac:dyDescent="0.2">
      <c r="B21" s="12"/>
      <c r="C21" s="3"/>
      <c r="D21" s="3"/>
      <c r="E21" s="1"/>
      <c r="F21" s="3"/>
      <c r="G21" s="13"/>
      <c r="H21" s="2"/>
      <c r="I21" s="2"/>
      <c r="J21" s="14"/>
    </row>
    <row r="22" spans="2:10" x14ac:dyDescent="0.2">
      <c r="B22" s="12"/>
      <c r="C22" s="3"/>
      <c r="D22" s="3"/>
      <c r="E22" s="1"/>
      <c r="F22" s="3"/>
      <c r="G22" s="13"/>
      <c r="H22" s="2"/>
      <c r="I22" s="2"/>
      <c r="J22" s="14"/>
    </row>
    <row r="23" spans="2:10" x14ac:dyDescent="0.2">
      <c r="B23" s="12"/>
      <c r="C23" s="3"/>
      <c r="D23" s="3"/>
      <c r="E23" s="1"/>
      <c r="F23" s="3"/>
      <c r="G23" s="13"/>
      <c r="H23" s="2"/>
      <c r="I23" s="2"/>
      <c r="J23" s="14"/>
    </row>
    <row r="24" spans="2:10" x14ac:dyDescent="0.2">
      <c r="B24" s="12"/>
      <c r="C24" s="3"/>
      <c r="D24" s="3"/>
      <c r="E24" s="1"/>
      <c r="F24" s="3"/>
      <c r="G24" s="13"/>
      <c r="H24" s="2"/>
      <c r="I24" s="2"/>
      <c r="J24" s="14"/>
    </row>
    <row r="25" spans="2:10" x14ac:dyDescent="0.2">
      <c r="B25" s="12"/>
      <c r="C25" s="3"/>
      <c r="D25" s="3"/>
      <c r="E25" s="1"/>
      <c r="F25" s="3"/>
      <c r="G25" s="13"/>
      <c r="H25" s="2"/>
      <c r="I25" s="2"/>
      <c r="J25" s="14"/>
    </row>
    <row r="26" spans="2:10" x14ac:dyDescent="0.2">
      <c r="B26" s="12"/>
      <c r="C26" s="3"/>
      <c r="D26" s="3"/>
      <c r="E26" s="1"/>
      <c r="F26" s="3"/>
      <c r="G26" s="13"/>
      <c r="H26" s="2"/>
      <c r="I26" s="2"/>
      <c r="J26" s="14"/>
    </row>
    <row r="27" spans="2:10" x14ac:dyDescent="0.2">
      <c r="B27" s="12"/>
      <c r="C27" s="3"/>
      <c r="D27" s="3"/>
      <c r="E27" s="1"/>
      <c r="F27" s="3"/>
      <c r="G27" s="13"/>
      <c r="H27" s="2"/>
      <c r="I27" s="2"/>
      <c r="J27" s="14"/>
    </row>
    <row r="28" spans="2:10" x14ac:dyDescent="0.2">
      <c r="B28" s="12"/>
      <c r="C28" s="3"/>
      <c r="D28" s="3"/>
      <c r="E28" s="1"/>
      <c r="F28" s="3"/>
      <c r="G28" s="13"/>
      <c r="H28" s="2"/>
      <c r="I28" s="2"/>
      <c r="J28" s="14"/>
    </row>
    <row r="29" spans="2:10" x14ac:dyDescent="0.2">
      <c r="B29" s="12"/>
      <c r="C29" s="3"/>
      <c r="D29" s="3"/>
      <c r="E29" s="1"/>
      <c r="F29" s="3"/>
      <c r="G29" s="13"/>
      <c r="H29" s="2"/>
      <c r="I29" s="2"/>
      <c r="J29" s="14"/>
    </row>
    <row r="30" spans="2:10" x14ac:dyDescent="0.2">
      <c r="B30" s="12"/>
      <c r="C30" s="3"/>
      <c r="D30" s="12"/>
      <c r="E30" s="1"/>
      <c r="F30" s="3"/>
      <c r="G30" s="12"/>
      <c r="H30" s="12"/>
      <c r="I30" s="12"/>
      <c r="J30" s="15"/>
    </row>
    <row r="31" spans="2:10" x14ac:dyDescent="0.2">
      <c r="B31" s="12"/>
      <c r="C31" s="3"/>
      <c r="D31" s="12"/>
      <c r="E31" s="1"/>
      <c r="F31" s="3"/>
      <c r="G31" s="12"/>
      <c r="H31" s="12"/>
      <c r="I31" s="12"/>
    </row>
    <row r="32" spans="2:10" x14ac:dyDescent="0.2">
      <c r="B32" s="12"/>
      <c r="C32" s="3"/>
      <c r="D32" s="12"/>
      <c r="E32" s="1"/>
      <c r="F32" s="3"/>
      <c r="G32" s="12"/>
      <c r="H32" s="12"/>
      <c r="I32" s="12"/>
    </row>
    <row r="33" spans="2:9" x14ac:dyDescent="0.2">
      <c r="B33" s="12"/>
      <c r="C33" s="12"/>
      <c r="D33" s="12"/>
      <c r="E33" s="12"/>
      <c r="F33" s="12"/>
      <c r="G33" s="12"/>
      <c r="H33" s="12"/>
      <c r="I33" s="12"/>
    </row>
    <row r="34" spans="2:9" x14ac:dyDescent="0.2">
      <c r="B34" s="12"/>
      <c r="C34" s="12"/>
      <c r="D34" s="12"/>
      <c r="E34" s="12"/>
      <c r="F34" s="12"/>
      <c r="G34" s="12"/>
      <c r="H34" s="12"/>
      <c r="I34" s="12"/>
    </row>
    <row r="35" spans="2:9" x14ac:dyDescent="0.2">
      <c r="B35" s="12"/>
      <c r="C35" s="12"/>
      <c r="D35" s="12"/>
      <c r="E35" s="12"/>
      <c r="F35" s="12"/>
      <c r="G35" s="12"/>
      <c r="H35" s="12"/>
      <c r="I35" s="12"/>
    </row>
    <row r="36" spans="2:9" x14ac:dyDescent="0.2">
      <c r="B36" s="12"/>
      <c r="C36" s="12"/>
      <c r="D36" s="12"/>
      <c r="E36" s="12"/>
      <c r="F36" s="12"/>
      <c r="G36" s="12"/>
      <c r="H36" s="12"/>
      <c r="I36" s="12"/>
    </row>
    <row r="37" spans="2:9" x14ac:dyDescent="0.2">
      <c r="B37" s="12"/>
      <c r="C37" s="12"/>
      <c r="D37" s="12"/>
      <c r="E37" s="12"/>
      <c r="F37" s="12"/>
      <c r="G37" s="12"/>
      <c r="H37" s="12"/>
      <c r="I37" s="12"/>
    </row>
    <row r="38" spans="2:9" x14ac:dyDescent="0.2">
      <c r="B38" s="12"/>
      <c r="C38" s="12"/>
      <c r="D38" s="12"/>
      <c r="E38" s="12"/>
      <c r="F38" s="12"/>
      <c r="G38" s="12"/>
      <c r="H38" s="12"/>
      <c r="I38" s="12"/>
    </row>
    <row r="39" spans="2:9" x14ac:dyDescent="0.2">
      <c r="B39" s="12"/>
      <c r="C39" s="12"/>
      <c r="D39" s="12"/>
      <c r="E39" s="12"/>
      <c r="F39" s="12"/>
      <c r="G39" s="12"/>
      <c r="H39" s="12"/>
      <c r="I39" s="12"/>
    </row>
    <row r="40" spans="2:9" x14ac:dyDescent="0.2">
      <c r="B40" s="12"/>
      <c r="C40" s="12"/>
      <c r="D40" s="12"/>
      <c r="E40" s="12"/>
      <c r="F40" s="12"/>
      <c r="G40" s="12"/>
      <c r="H40" s="12"/>
      <c r="I40" s="12"/>
    </row>
    <row r="41" spans="2:9" x14ac:dyDescent="0.2">
      <c r="B41" s="12"/>
      <c r="C41" s="12"/>
      <c r="D41" s="12"/>
      <c r="E41" s="12"/>
      <c r="F41" s="12"/>
      <c r="G41" s="12"/>
      <c r="H41" s="12"/>
      <c r="I41" s="12"/>
    </row>
    <row r="42" spans="2:9" x14ac:dyDescent="0.2">
      <c r="B42" s="12"/>
      <c r="C42" s="12"/>
      <c r="D42" s="12"/>
      <c r="E42" s="12"/>
      <c r="F42" s="12"/>
      <c r="G42" s="12"/>
      <c r="H42" s="12"/>
      <c r="I42" s="12"/>
    </row>
    <row r="43" spans="2:9" x14ac:dyDescent="0.2">
      <c r="B43" s="12"/>
      <c r="C43" s="12"/>
      <c r="D43" s="12"/>
      <c r="E43" s="12"/>
      <c r="F43" s="12"/>
      <c r="G43" s="12"/>
      <c r="H43" s="12"/>
      <c r="I43" s="12"/>
    </row>
    <row r="44" spans="2:9" x14ac:dyDescent="0.2">
      <c r="B44" s="12"/>
      <c r="C44" s="12"/>
      <c r="D44" s="12"/>
      <c r="E44" s="12"/>
      <c r="F44" s="12"/>
      <c r="G44" s="12"/>
      <c r="H44" s="12"/>
      <c r="I44" s="12"/>
    </row>
  </sheetData>
  <mergeCells count="4">
    <mergeCell ref="C11:D11"/>
    <mergeCell ref="B20:I20"/>
    <mergeCell ref="B2:D9"/>
    <mergeCell ref="B10:J10"/>
  </mergeCells>
  <phoneticPr fontId="3" type="noConversion"/>
  <pageMargins left="0.70866141732283472" right="0.31496062992125984" top="0.78740157480314965" bottom="0.78740157480314965" header="0.31496062992125984" footer="0.31496062992125984"/>
  <pageSetup paperSize="9" scale="44" fitToHeight="0" orientation="portrait" horizontalDpi="360" verticalDpi="360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6"/>
  <sheetViews>
    <sheetView view="pageBreakPreview" topLeftCell="A4" zoomScale="90" zoomScaleNormal="100" zoomScaleSheetLayoutView="90" workbookViewId="0">
      <selection activeCell="I9" sqref="I9"/>
    </sheetView>
  </sheetViews>
  <sheetFormatPr defaultColWidth="11.25" defaultRowHeight="15" x14ac:dyDescent="0.2"/>
  <cols>
    <col min="1" max="1" width="11.25" style="6"/>
    <col min="2" max="2" width="13.875" style="6" customWidth="1"/>
    <col min="3" max="3" width="17" style="6" customWidth="1"/>
    <col min="4" max="8" width="13.75" style="6" customWidth="1"/>
    <col min="9" max="16384" width="11.25" style="6"/>
  </cols>
  <sheetData>
    <row r="1" spans="2:8" ht="15.75" thickBot="1" x14ac:dyDescent="0.25"/>
    <row r="2" spans="2:8" x14ac:dyDescent="0.2">
      <c r="B2" s="95"/>
      <c r="C2" s="96"/>
      <c r="D2" s="96"/>
      <c r="E2" s="96"/>
      <c r="F2" s="96"/>
      <c r="G2" s="96"/>
      <c r="H2" s="105"/>
    </row>
    <row r="3" spans="2:8" x14ac:dyDescent="0.2">
      <c r="B3" s="97"/>
      <c r="C3" s="98"/>
      <c r="D3" s="98"/>
      <c r="E3" s="98"/>
      <c r="F3" s="98"/>
      <c r="G3" s="98"/>
      <c r="H3" s="106"/>
    </row>
    <row r="4" spans="2:8" x14ac:dyDescent="0.2">
      <c r="B4" s="97"/>
      <c r="C4" s="98"/>
      <c r="D4" s="98"/>
      <c r="E4" s="98"/>
      <c r="F4" s="98"/>
      <c r="G4" s="98"/>
      <c r="H4" s="106"/>
    </row>
    <row r="5" spans="2:8" x14ac:dyDescent="0.2">
      <c r="B5" s="97"/>
      <c r="C5" s="98"/>
      <c r="D5" s="98"/>
      <c r="E5" s="98"/>
      <c r="F5" s="98"/>
      <c r="G5" s="98"/>
      <c r="H5" s="106"/>
    </row>
    <row r="6" spans="2:8" x14ac:dyDescent="0.2">
      <c r="B6" s="97"/>
      <c r="C6" s="98"/>
      <c r="D6" s="98"/>
      <c r="E6" s="98"/>
      <c r="F6" s="98"/>
      <c r="G6" s="98"/>
      <c r="H6" s="106"/>
    </row>
    <row r="7" spans="2:8" x14ac:dyDescent="0.2">
      <c r="B7" s="97"/>
      <c r="C7" s="98"/>
      <c r="D7" s="98"/>
      <c r="E7" s="98"/>
      <c r="F7" s="98"/>
      <c r="G7" s="98"/>
      <c r="H7" s="106"/>
    </row>
    <row r="8" spans="2:8" ht="15.75" thickBot="1" x14ac:dyDescent="0.25">
      <c r="B8" s="107"/>
      <c r="C8" s="108"/>
      <c r="D8" s="108"/>
      <c r="E8" s="108"/>
      <c r="F8" s="108"/>
      <c r="G8" s="108"/>
      <c r="H8" s="109"/>
    </row>
    <row r="9" spans="2:8" ht="16.5" thickBot="1" x14ac:dyDescent="0.3">
      <c r="B9" s="118" t="s">
        <v>19</v>
      </c>
      <c r="C9" s="119"/>
      <c r="D9" s="119"/>
      <c r="E9" s="119"/>
      <c r="F9" s="119"/>
      <c r="G9" s="119"/>
      <c r="H9" s="120"/>
    </row>
    <row r="10" spans="2:8" ht="16.5" thickBot="1" x14ac:dyDescent="0.25">
      <c r="B10" s="121" t="s">
        <v>20</v>
      </c>
      <c r="C10" s="122"/>
      <c r="D10" s="122"/>
      <c r="E10" s="122"/>
      <c r="F10" s="122"/>
      <c r="G10" s="122"/>
      <c r="H10" s="123"/>
    </row>
    <row r="11" spans="2:8" x14ac:dyDescent="0.2">
      <c r="B11" s="62"/>
      <c r="C11" s="23"/>
      <c r="D11" s="23"/>
      <c r="E11" s="23"/>
      <c r="F11" s="23"/>
      <c r="G11" s="23"/>
      <c r="H11" s="24"/>
    </row>
    <row r="12" spans="2:8" x14ac:dyDescent="0.2">
      <c r="B12" s="59" t="s">
        <v>21</v>
      </c>
      <c r="C12" s="131" t="s">
        <v>22</v>
      </c>
      <c r="D12" s="132"/>
      <c r="E12" s="132"/>
      <c r="F12" s="133"/>
      <c r="G12" s="60">
        <f>SUM(G13:G16)</f>
        <v>3.0100000000000002E-2</v>
      </c>
      <c r="H12" s="61">
        <f t="shared" ref="H12:H17" si="0">G12</f>
        <v>3.0100000000000002E-2</v>
      </c>
    </row>
    <row r="13" spans="2:8" x14ac:dyDescent="0.2">
      <c r="B13" s="29" t="s">
        <v>23</v>
      </c>
      <c r="C13" s="102" t="s">
        <v>24</v>
      </c>
      <c r="D13" s="103"/>
      <c r="E13" s="103"/>
      <c r="F13" s="104"/>
      <c r="G13" s="32">
        <v>1.4999999999999999E-2</v>
      </c>
      <c r="H13" s="33">
        <f t="shared" si="0"/>
        <v>1.4999999999999999E-2</v>
      </c>
    </row>
    <row r="14" spans="2:8" x14ac:dyDescent="0.2">
      <c r="B14" s="29" t="s">
        <v>25</v>
      </c>
      <c r="C14" s="102" t="s">
        <v>26</v>
      </c>
      <c r="D14" s="103"/>
      <c r="E14" s="103"/>
      <c r="F14" s="104"/>
      <c r="G14" s="32">
        <v>8.5000000000000006E-3</v>
      </c>
      <c r="H14" s="33">
        <f t="shared" si="0"/>
        <v>8.5000000000000006E-3</v>
      </c>
    </row>
    <row r="15" spans="2:8" x14ac:dyDescent="0.2">
      <c r="B15" s="29" t="s">
        <v>27</v>
      </c>
      <c r="C15" s="102" t="s">
        <v>28</v>
      </c>
      <c r="D15" s="103"/>
      <c r="E15" s="103"/>
      <c r="F15" s="104"/>
      <c r="G15" s="32">
        <v>1.6000000000000001E-3</v>
      </c>
      <c r="H15" s="33">
        <f t="shared" si="0"/>
        <v>1.6000000000000001E-3</v>
      </c>
    </row>
    <row r="16" spans="2:8" x14ac:dyDescent="0.2">
      <c r="B16" s="29" t="s">
        <v>29</v>
      </c>
      <c r="C16" s="102" t="s">
        <v>30</v>
      </c>
      <c r="D16" s="103"/>
      <c r="E16" s="103"/>
      <c r="F16" s="104"/>
      <c r="G16" s="32">
        <v>5.0000000000000001E-3</v>
      </c>
      <c r="H16" s="33">
        <f t="shared" si="0"/>
        <v>5.0000000000000001E-3</v>
      </c>
    </row>
    <row r="17" spans="2:8" x14ac:dyDescent="0.2">
      <c r="B17" s="29" t="s">
        <v>31</v>
      </c>
      <c r="C17" s="102" t="s">
        <v>32</v>
      </c>
      <c r="D17" s="103"/>
      <c r="E17" s="103"/>
      <c r="F17" s="104"/>
      <c r="G17" s="32">
        <v>2E-3</v>
      </c>
      <c r="H17" s="34">
        <f t="shared" si="0"/>
        <v>2E-3</v>
      </c>
    </row>
    <row r="18" spans="2:8" x14ac:dyDescent="0.2">
      <c r="B18" s="35"/>
      <c r="C18" s="36"/>
      <c r="D18" s="36"/>
      <c r="E18" s="36"/>
      <c r="F18" s="36"/>
      <c r="G18" s="36"/>
      <c r="H18" s="37"/>
    </row>
    <row r="19" spans="2:8" ht="15.75" x14ac:dyDescent="0.2">
      <c r="B19" s="124" t="s">
        <v>33</v>
      </c>
      <c r="C19" s="125"/>
      <c r="D19" s="125"/>
      <c r="E19" s="125"/>
      <c r="F19" s="125"/>
      <c r="G19" s="125"/>
      <c r="H19" s="126"/>
    </row>
    <row r="20" spans="2:8" x14ac:dyDescent="0.2">
      <c r="B20" s="21"/>
      <c r="C20" s="22"/>
      <c r="D20" s="22"/>
      <c r="E20" s="22"/>
      <c r="F20" s="22"/>
      <c r="G20" s="22"/>
      <c r="H20" s="38"/>
    </row>
    <row r="21" spans="2:8" x14ac:dyDescent="0.2">
      <c r="B21" s="29" t="s">
        <v>34</v>
      </c>
      <c r="C21" s="25" t="s">
        <v>35</v>
      </c>
      <c r="D21" s="26"/>
      <c r="E21" s="26"/>
      <c r="F21" s="26"/>
      <c r="G21" s="27">
        <f>SUM(G22:G25)</f>
        <v>8.1499999999999989E-2</v>
      </c>
      <c r="H21" s="28">
        <f>G21</f>
        <v>8.1499999999999989E-2</v>
      </c>
    </row>
    <row r="22" spans="2:8" x14ac:dyDescent="0.2">
      <c r="B22" s="29" t="s">
        <v>36</v>
      </c>
      <c r="C22" s="30" t="s">
        <v>37</v>
      </c>
      <c r="D22" s="31"/>
      <c r="E22" s="31"/>
      <c r="F22" s="39"/>
      <c r="G22" s="40">
        <v>6.4999999999999997E-3</v>
      </c>
      <c r="H22" s="33">
        <f>G22</f>
        <v>6.4999999999999997E-3</v>
      </c>
    </row>
    <row r="23" spans="2:8" x14ac:dyDescent="0.2">
      <c r="B23" s="29" t="s">
        <v>38</v>
      </c>
      <c r="C23" s="30" t="s">
        <v>39</v>
      </c>
      <c r="D23" s="31"/>
      <c r="E23" s="31"/>
      <c r="F23" s="39"/>
      <c r="G23" s="40">
        <v>0.03</v>
      </c>
      <c r="H23" s="33">
        <f>G23</f>
        <v>0.03</v>
      </c>
    </row>
    <row r="24" spans="2:8" x14ac:dyDescent="0.2">
      <c r="B24" s="29" t="s">
        <v>40</v>
      </c>
      <c r="C24" s="30" t="s">
        <v>41</v>
      </c>
      <c r="D24" s="31"/>
      <c r="E24" s="31"/>
      <c r="F24" s="39"/>
      <c r="G24" s="40">
        <v>0</v>
      </c>
      <c r="H24" s="33">
        <f>G24</f>
        <v>0</v>
      </c>
    </row>
    <row r="25" spans="2:8" x14ac:dyDescent="0.2">
      <c r="B25" s="21" t="s">
        <v>42</v>
      </c>
      <c r="C25" s="31" t="s">
        <v>43</v>
      </c>
      <c r="D25" s="31"/>
      <c r="E25" s="31"/>
      <c r="F25" s="39"/>
      <c r="G25" s="40">
        <v>4.4999999999999998E-2</v>
      </c>
      <c r="H25" s="33">
        <f>G25</f>
        <v>4.4999999999999998E-2</v>
      </c>
    </row>
    <row r="26" spans="2:8" x14ac:dyDescent="0.2">
      <c r="B26" s="21"/>
      <c r="C26" s="31"/>
      <c r="D26" s="31"/>
      <c r="E26" s="31"/>
      <c r="F26" s="39"/>
      <c r="G26" s="41"/>
      <c r="H26" s="34"/>
    </row>
    <row r="27" spans="2:8" x14ac:dyDescent="0.2">
      <c r="B27" s="29" t="s">
        <v>44</v>
      </c>
      <c r="C27" s="25" t="s">
        <v>45</v>
      </c>
      <c r="D27" s="26"/>
      <c r="E27" s="31"/>
      <c r="F27" s="39"/>
      <c r="G27" s="27">
        <f>G28</f>
        <v>3.8899999999999997E-2</v>
      </c>
      <c r="H27" s="28">
        <f>G27</f>
        <v>3.8899999999999997E-2</v>
      </c>
    </row>
    <row r="28" spans="2:8" x14ac:dyDescent="0.2">
      <c r="B28" s="29" t="s">
        <v>46</v>
      </c>
      <c r="C28" s="30" t="s">
        <v>47</v>
      </c>
      <c r="D28" s="31"/>
      <c r="E28" s="31"/>
      <c r="F28" s="39"/>
      <c r="G28" s="40">
        <v>3.8899999999999997E-2</v>
      </c>
      <c r="H28" s="33">
        <f>G28</f>
        <v>3.8899999999999997E-2</v>
      </c>
    </row>
    <row r="29" spans="2:8" x14ac:dyDescent="0.2">
      <c r="B29" s="35"/>
      <c r="C29" s="39"/>
      <c r="D29" s="39"/>
      <c r="E29" s="39"/>
      <c r="F29" s="39"/>
      <c r="G29" s="42"/>
      <c r="H29" s="37"/>
    </row>
    <row r="30" spans="2:8" ht="15.75" x14ac:dyDescent="0.2">
      <c r="B30" s="124" t="s">
        <v>48</v>
      </c>
      <c r="C30" s="125"/>
      <c r="D30" s="125"/>
      <c r="E30" s="125"/>
      <c r="F30" s="125"/>
      <c r="G30" s="125"/>
      <c r="H30" s="126"/>
    </row>
    <row r="31" spans="2:8" x14ac:dyDescent="0.2">
      <c r="B31" s="43"/>
      <c r="C31" s="44"/>
      <c r="D31" s="44"/>
      <c r="E31" s="44"/>
      <c r="F31" s="44"/>
      <c r="G31" s="44"/>
      <c r="H31" s="45"/>
    </row>
    <row r="32" spans="2:8" x14ac:dyDescent="0.2">
      <c r="B32" s="46" t="s">
        <v>49</v>
      </c>
      <c r="C32" s="44"/>
      <c r="D32" s="44"/>
      <c r="E32" s="44"/>
      <c r="F32" s="44"/>
      <c r="G32" s="127" t="s">
        <v>50</v>
      </c>
      <c r="H32" s="128"/>
    </row>
    <row r="33" spans="2:8" x14ac:dyDescent="0.2">
      <c r="B33" s="47"/>
      <c r="C33" s="64"/>
      <c r="D33" s="64"/>
      <c r="E33" s="64"/>
      <c r="F33" s="64"/>
      <c r="G33" s="129"/>
      <c r="H33" s="130"/>
    </row>
    <row r="34" spans="2:8" x14ac:dyDescent="0.2">
      <c r="B34" s="47"/>
      <c r="C34" s="48" t="s">
        <v>51</v>
      </c>
      <c r="D34" s="65"/>
      <c r="E34" s="110" t="s">
        <v>52</v>
      </c>
      <c r="F34" s="112" t="s">
        <v>53</v>
      </c>
      <c r="G34" s="114">
        <f>((((1+H13+H17+H16+H15)*(1+H14)*(1+H28))/(1-H21))-1)</f>
        <v>0.1676179568209033</v>
      </c>
      <c r="H34" s="115"/>
    </row>
    <row r="35" spans="2:8" x14ac:dyDescent="0.2">
      <c r="B35" s="63"/>
      <c r="C35" s="36" t="s">
        <v>80</v>
      </c>
      <c r="D35" s="48"/>
      <c r="E35" s="111"/>
      <c r="F35" s="113"/>
      <c r="G35" s="116"/>
      <c r="H35" s="117"/>
    </row>
    <row r="36" spans="2:8" ht="15.75" thickBot="1" x14ac:dyDescent="0.25">
      <c r="B36" s="49"/>
      <c r="C36" s="50"/>
      <c r="D36" s="50"/>
      <c r="E36" s="50"/>
      <c r="F36" s="50"/>
      <c r="G36" s="50"/>
      <c r="H36" s="51"/>
    </row>
    <row r="37" spans="2:8" x14ac:dyDescent="0.2">
      <c r="B37" s="52"/>
      <c r="C37" s="66"/>
      <c r="D37" s="66"/>
      <c r="E37" s="66"/>
      <c r="F37" s="66"/>
      <c r="G37" s="66"/>
      <c r="H37" s="53"/>
    </row>
    <row r="38" spans="2:8" x14ac:dyDescent="0.2">
      <c r="B38" s="52"/>
      <c r="C38" s="66" t="s">
        <v>54</v>
      </c>
      <c r="D38" s="66"/>
      <c r="E38" s="66"/>
      <c r="F38" s="66"/>
      <c r="G38" s="66"/>
      <c r="H38" s="53"/>
    </row>
    <row r="39" spans="2:8" x14ac:dyDescent="0.2">
      <c r="B39" s="52"/>
      <c r="C39" s="66" t="s">
        <v>55</v>
      </c>
      <c r="D39" s="66"/>
      <c r="E39" s="66"/>
      <c r="F39" s="66"/>
      <c r="G39" s="66"/>
      <c r="H39" s="53"/>
    </row>
    <row r="40" spans="2:8" x14ac:dyDescent="0.2">
      <c r="B40" s="52"/>
      <c r="C40" s="66" t="s">
        <v>56</v>
      </c>
      <c r="D40" s="66"/>
      <c r="E40" s="66"/>
      <c r="F40" s="66"/>
      <c r="G40" s="66"/>
      <c r="H40" s="53"/>
    </row>
    <row r="41" spans="2:8" x14ac:dyDescent="0.2">
      <c r="B41" s="52"/>
      <c r="C41" s="66" t="s">
        <v>57</v>
      </c>
      <c r="D41" s="66"/>
      <c r="E41" s="66"/>
      <c r="F41" s="66"/>
      <c r="G41" s="66"/>
      <c r="H41" s="53"/>
    </row>
    <row r="42" spans="2:8" x14ac:dyDescent="0.2">
      <c r="B42" s="52"/>
      <c r="C42" s="66" t="s">
        <v>58</v>
      </c>
      <c r="D42" s="66"/>
      <c r="E42" s="66"/>
      <c r="F42" s="66"/>
      <c r="G42" s="66"/>
      <c r="H42" s="53"/>
    </row>
    <row r="43" spans="2:8" x14ac:dyDescent="0.2">
      <c r="B43" s="52"/>
      <c r="C43" s="66" t="s">
        <v>59</v>
      </c>
      <c r="D43" s="66"/>
      <c r="E43" s="66"/>
      <c r="F43" s="66"/>
      <c r="G43" s="66"/>
      <c r="H43" s="53"/>
    </row>
    <row r="44" spans="2:8" x14ac:dyDescent="0.2">
      <c r="B44" s="52"/>
      <c r="C44" s="66" t="s">
        <v>60</v>
      </c>
      <c r="D44" s="66"/>
      <c r="E44" s="66"/>
      <c r="F44" s="66"/>
      <c r="G44" s="66"/>
      <c r="H44" s="53"/>
    </row>
    <row r="45" spans="2:8" x14ac:dyDescent="0.2">
      <c r="B45" s="52"/>
      <c r="C45" s="66" t="s">
        <v>61</v>
      </c>
      <c r="D45" s="66"/>
      <c r="E45" s="66"/>
      <c r="F45" s="66"/>
      <c r="G45" s="66"/>
      <c r="H45" s="53"/>
    </row>
    <row r="46" spans="2:8" ht="15.75" thickBot="1" x14ac:dyDescent="0.25">
      <c r="B46" s="54"/>
      <c r="C46" s="55"/>
      <c r="D46" s="55"/>
      <c r="E46" s="55"/>
      <c r="F46" s="55"/>
      <c r="G46" s="55"/>
      <c r="H46" s="56"/>
    </row>
    <row r="47" spans="2:8" x14ac:dyDescent="0.2">
      <c r="B47" s="9"/>
      <c r="C47" s="66" t="s">
        <v>62</v>
      </c>
      <c r="D47" s="10"/>
      <c r="E47" s="10"/>
      <c r="F47" s="10"/>
      <c r="G47" s="10"/>
      <c r="H47" s="11"/>
    </row>
    <row r="48" spans="2:8" x14ac:dyDescent="0.2">
      <c r="B48" s="9"/>
      <c r="C48" s="66" t="s">
        <v>63</v>
      </c>
      <c r="D48" s="10"/>
      <c r="E48" s="10"/>
      <c r="F48" s="10"/>
      <c r="G48" s="10"/>
      <c r="H48" s="11"/>
    </row>
    <row r="49" spans="2:8" x14ac:dyDescent="0.2">
      <c r="B49" s="9"/>
      <c r="C49" s="67" t="s">
        <v>64</v>
      </c>
      <c r="D49" s="68"/>
      <c r="E49" s="69" t="s">
        <v>65</v>
      </c>
      <c r="F49" s="68"/>
      <c r="G49" s="69" t="s">
        <v>66</v>
      </c>
      <c r="H49" s="11"/>
    </row>
    <row r="50" spans="2:8" ht="15.75" x14ac:dyDescent="0.25">
      <c r="B50" s="9"/>
      <c r="C50" s="70">
        <v>0.111</v>
      </c>
      <c r="D50" s="71"/>
      <c r="E50" s="70">
        <v>0.1404</v>
      </c>
      <c r="F50" s="71"/>
      <c r="G50" s="70">
        <v>0.16800000000000001</v>
      </c>
      <c r="H50" s="11"/>
    </row>
    <row r="51" spans="2:8" ht="15.75" thickBot="1" x14ac:dyDescent="0.25">
      <c r="B51" s="72"/>
      <c r="C51" s="58"/>
      <c r="D51" s="58"/>
      <c r="E51" s="58"/>
      <c r="F51" s="58"/>
      <c r="G51" s="58"/>
      <c r="H51" s="73"/>
    </row>
    <row r="52" spans="2:8" ht="15.75" thickBot="1" x14ac:dyDescent="0.25">
      <c r="B52" s="9"/>
      <c r="C52" s="10"/>
      <c r="D52" s="10"/>
      <c r="E52" s="10"/>
      <c r="F52" s="10"/>
      <c r="G52" s="10"/>
      <c r="H52" s="11"/>
    </row>
    <row r="53" spans="2:8" x14ac:dyDescent="0.2">
      <c r="B53" s="74"/>
      <c r="C53" s="57"/>
      <c r="D53" s="57"/>
      <c r="E53" s="57"/>
      <c r="F53" s="57"/>
      <c r="G53" s="57"/>
      <c r="H53" s="75"/>
    </row>
    <row r="54" spans="2:8" ht="15.6" customHeight="1" x14ac:dyDescent="0.2">
      <c r="B54" s="97" t="s">
        <v>67</v>
      </c>
      <c r="C54" s="98"/>
      <c r="D54" s="98"/>
      <c r="E54" s="98"/>
      <c r="F54" s="98"/>
      <c r="G54" s="98"/>
      <c r="H54" s="106"/>
    </row>
    <row r="55" spans="2:8" ht="15.6" customHeight="1" x14ac:dyDescent="0.2">
      <c r="B55" s="97" t="s">
        <v>68</v>
      </c>
      <c r="C55" s="98"/>
      <c r="D55" s="98"/>
      <c r="E55" s="98"/>
      <c r="F55" s="98"/>
      <c r="G55" s="98"/>
      <c r="H55" s="106"/>
    </row>
    <row r="56" spans="2:8" ht="15.75" thickBot="1" x14ac:dyDescent="0.25">
      <c r="B56" s="76"/>
      <c r="C56" s="77"/>
      <c r="D56" s="77"/>
      <c r="E56" s="77"/>
      <c r="F56" s="77"/>
      <c r="G56" s="77"/>
      <c r="H56" s="78"/>
    </row>
  </sheetData>
  <mergeCells count="17">
    <mergeCell ref="B55:H55"/>
    <mergeCell ref="E34:E35"/>
    <mergeCell ref="F34:F35"/>
    <mergeCell ref="G34:H35"/>
    <mergeCell ref="B9:H9"/>
    <mergeCell ref="B10:H10"/>
    <mergeCell ref="B19:H19"/>
    <mergeCell ref="B30:H30"/>
    <mergeCell ref="G32:H33"/>
    <mergeCell ref="C12:F12"/>
    <mergeCell ref="C13:F13"/>
    <mergeCell ref="C14:F14"/>
    <mergeCell ref="C15:F15"/>
    <mergeCell ref="C16:F16"/>
    <mergeCell ref="C17:F17"/>
    <mergeCell ref="B2:H8"/>
    <mergeCell ref="B54:H54"/>
  </mergeCells>
  <pageMargins left="0.70866141732283472" right="0.31496062992125984" top="0.78740157480314965" bottom="0.78740157480314965" header="0.31496062992125984" footer="0.31496062992125984"/>
  <pageSetup paperSize="9" scale="85" fitToHeight="0" orientation="portrait" horizontalDpi="360" verticalDpi="360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PO GERAL</vt:lpstr>
      <vt:lpstr>BDI</vt:lpstr>
      <vt:lpstr>BDI!Area_de_impressao</vt:lpstr>
      <vt:lpstr>'PO GERAL'!Area_de_impressao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</cp:lastModifiedBy>
  <cp:lastPrinted>2023-07-27T16:54:13Z</cp:lastPrinted>
  <dcterms:created xsi:type="dcterms:W3CDTF">2023-06-21T13:11:05Z</dcterms:created>
  <dcterms:modified xsi:type="dcterms:W3CDTF">2023-09-04T13:46:44Z</dcterms:modified>
</cp:coreProperties>
</file>